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1265" windowHeight="4470" activeTab="0"/>
  </bookViews>
  <sheets>
    <sheet name="Annique April Order Form" sheetId="1" r:id="rId1"/>
    <sheet name="Sheet3" sheetId="2" r:id="rId2"/>
  </sheets>
  <definedNames>
    <definedName name="_xlnm.Print_Area" localSheetId="0">'Annique April Order Form'!$A$1:$K$341</definedName>
    <definedName name="_xlnm.Print_Titles" localSheetId="0">'Annique April Order Form'!$87:$87</definedName>
  </definedNames>
  <calcPr fullCalcOnLoad="1"/>
</workbook>
</file>

<file path=xl/comments1.xml><?xml version="1.0" encoding="utf-8"?>
<comments xmlns="http://schemas.openxmlformats.org/spreadsheetml/2006/main">
  <authors>
    <author>Hendrik Geldenhuys</author>
  </authors>
  <commentList>
    <comment ref="C92" authorId="0">
      <text>
        <r>
          <rPr>
            <b/>
            <sz val="9"/>
            <rFont val="Tahoma"/>
            <family val="2"/>
          </rPr>
          <t xml:space="preserve">RooibosStore:
</t>
        </r>
        <r>
          <rPr>
            <b/>
            <sz val="8"/>
            <rFont val="Tahoma"/>
            <family val="2"/>
          </rPr>
          <t>The ideal anti-ageing cream, made with Rooibos, provitamin B5 and VNA10+, a superior plant-based anti-ageing ingredient, for skin restoration, renewal and rejuvenation.</t>
        </r>
        <r>
          <rPr>
            <sz val="9"/>
            <rFont val="Tahoma"/>
            <family val="2"/>
          </rPr>
          <t xml:space="preserve">
</t>
        </r>
      </text>
    </comment>
    <comment ref="C93" authorId="0">
      <text>
        <r>
          <rPr>
            <b/>
            <sz val="9"/>
            <rFont val="Tahoma"/>
            <family val="2"/>
          </rPr>
          <t xml:space="preserve">RooibosStore:
</t>
        </r>
        <r>
          <rPr>
            <b/>
            <sz val="8"/>
            <rFont val="Tahoma"/>
            <family val="2"/>
          </rPr>
          <t>The ideal anti-ageing cream, made with Rooibos, provitamin B5 and VNA10+, a superior plant-based anti-ageing ingredient, for skin restoration, renewal and rejuvenation.</t>
        </r>
        <r>
          <rPr>
            <sz val="9"/>
            <rFont val="Tahoma"/>
            <family val="2"/>
          </rPr>
          <t xml:space="preserve">
</t>
        </r>
      </text>
    </comment>
    <comment ref="C95" authorId="0">
      <text>
        <r>
          <rPr>
            <b/>
            <sz val="9"/>
            <rFont val="Tahoma"/>
            <family val="2"/>
          </rPr>
          <t>RooibosStore:</t>
        </r>
        <r>
          <rPr>
            <sz val="9"/>
            <rFont val="Tahoma"/>
            <family val="2"/>
          </rPr>
          <t xml:space="preserve">
</t>
        </r>
        <r>
          <rPr>
            <b/>
            <sz val="8"/>
            <rFont val="Tahoma"/>
            <family val="2"/>
          </rPr>
          <t>Stimulates collagen type III production in the skin, to plump up skin and reduce wrinkles.</t>
        </r>
      </text>
    </comment>
    <comment ref="C96" authorId="0">
      <text>
        <r>
          <rPr>
            <b/>
            <sz val="9"/>
            <rFont val="Tahoma"/>
            <family val="2"/>
          </rPr>
          <t xml:space="preserve">RooibosStore:
</t>
        </r>
        <r>
          <rPr>
            <b/>
            <sz val="8"/>
            <rFont val="Tahoma"/>
            <family val="2"/>
          </rPr>
          <t>A noninvasive, non-toxic skin relaxing, anti-wrinkle serum that helps, to soften deep wrinkles and expression lines.</t>
        </r>
        <r>
          <rPr>
            <sz val="9"/>
            <rFont val="Tahoma"/>
            <family val="2"/>
          </rPr>
          <t xml:space="preserve">
</t>
        </r>
      </text>
    </comment>
    <comment ref="C97" authorId="0">
      <text>
        <r>
          <rPr>
            <b/>
            <sz val="9"/>
            <rFont val="Tahoma"/>
            <family val="2"/>
          </rPr>
          <t xml:space="preserve">RooibosStore:
</t>
        </r>
        <r>
          <rPr>
            <b/>
            <sz val="8"/>
            <rFont val="Tahoma"/>
            <family val="2"/>
          </rPr>
          <t>A silky soft, hydrating, antiageing night crème that that helps to nourish, repair and visibly restore skin.</t>
        </r>
        <r>
          <rPr>
            <sz val="9"/>
            <rFont val="Tahoma"/>
            <family val="2"/>
          </rPr>
          <t xml:space="preserve">
</t>
        </r>
      </text>
    </comment>
    <comment ref="C98" authorId="0">
      <text>
        <r>
          <rPr>
            <b/>
            <sz val="9"/>
            <rFont val="Tahoma"/>
            <family val="2"/>
          </rPr>
          <t xml:space="preserve">RooibosStore:
</t>
        </r>
        <r>
          <rPr>
            <b/>
            <sz val="8"/>
            <rFont val="Tahoma"/>
            <family val="2"/>
          </rPr>
          <t>A superior anti-ageing treatment that helps to lift
and firm sagging skin.</t>
        </r>
        <r>
          <rPr>
            <sz val="9"/>
            <rFont val="Tahoma"/>
            <family val="2"/>
          </rPr>
          <t xml:space="preserve">
</t>
        </r>
      </text>
    </comment>
    <comment ref="C99" authorId="0">
      <text>
        <r>
          <rPr>
            <b/>
            <sz val="9"/>
            <rFont val="Tahoma"/>
            <family val="2"/>
          </rPr>
          <t>RooibosStore:</t>
        </r>
        <r>
          <rPr>
            <sz val="9"/>
            <rFont val="Tahoma"/>
            <family val="2"/>
          </rPr>
          <t xml:space="preserve">
</t>
        </r>
        <r>
          <rPr>
            <b/>
            <sz val="8"/>
            <rFont val="Tahoma"/>
            <family val="2"/>
          </rPr>
          <t>A state-ofthe-art serum with a dual action of revitalising and protecting skin’s stem cells</t>
        </r>
      </text>
    </comment>
    <comment ref="C100" authorId="0">
      <text>
        <r>
          <rPr>
            <b/>
            <sz val="9"/>
            <rFont val="Tahoma"/>
            <family val="2"/>
          </rPr>
          <t>RooibosStore:</t>
        </r>
        <r>
          <rPr>
            <sz val="9"/>
            <rFont val="Tahoma"/>
            <family val="2"/>
          </rPr>
          <t xml:space="preserve">
</t>
        </r>
        <r>
          <rPr>
            <b/>
            <sz val="8"/>
            <rFont val="Tahoma"/>
            <family val="2"/>
          </rPr>
          <t>A velvety soft, antioxidant rich formula designed to minimise wrinkles, fine lines, age spots and sun-induced ageing. This gentle, yet highly effective formula incorporates new technology, with cuttingedge anti-ageing ingredients.</t>
        </r>
      </text>
    </comment>
    <comment ref="C101" authorId="0">
      <text>
        <r>
          <rPr>
            <b/>
            <sz val="9"/>
            <rFont val="Tahoma"/>
            <family val="2"/>
          </rPr>
          <t xml:space="preserve">RooibosStore:
</t>
        </r>
        <r>
          <rPr>
            <b/>
            <sz val="8"/>
            <rFont val="Tahoma"/>
            <family val="2"/>
          </rPr>
          <t>This gentle masque contains cutting-edge anti-ageing ingredients that smooth, tighten, re-plump and firm skin, restoring your youth.</t>
        </r>
        <r>
          <rPr>
            <sz val="9"/>
            <rFont val="Tahoma"/>
            <family val="2"/>
          </rPr>
          <t xml:space="preserve">
</t>
        </r>
      </text>
    </comment>
    <comment ref="B94" authorId="0">
      <text>
        <r>
          <rPr>
            <b/>
            <sz val="9"/>
            <rFont val="Tahoma"/>
            <family val="2"/>
          </rPr>
          <t>RooibosStore:</t>
        </r>
        <r>
          <rPr>
            <sz val="9"/>
            <rFont val="Tahoma"/>
            <family val="2"/>
          </rPr>
          <t xml:space="preserve">
</t>
        </r>
        <r>
          <rPr>
            <b/>
            <sz val="8"/>
            <rFont val="Tahoma"/>
            <family val="2"/>
          </rPr>
          <t>Co-enzyme Q10 energises tired skin, while Revive+, Evening
Primrose Oil and VNA10+ provide potent anti-ageing properties.</t>
        </r>
      </text>
    </comment>
    <comment ref="C109" authorId="0">
      <text>
        <r>
          <rPr>
            <b/>
            <sz val="9"/>
            <rFont val="Tahoma"/>
            <family val="2"/>
          </rPr>
          <t>RooibosStore:</t>
        </r>
        <r>
          <rPr>
            <sz val="9"/>
            <rFont val="Tahoma"/>
            <family val="2"/>
          </rPr>
          <t xml:space="preserve">
Increases skin’s smoothness, elasticity and tone by moisturising and revitalising dry skin from the inside out,
making it a great choice for a dry, sensitive skin</t>
        </r>
      </text>
    </comment>
    <comment ref="C105" authorId="0">
      <text>
        <r>
          <rPr>
            <b/>
            <sz val="9"/>
            <rFont val="Tahoma"/>
            <family val="2"/>
          </rPr>
          <t>RooibosStore:</t>
        </r>
        <r>
          <rPr>
            <sz val="9"/>
            <rFont val="Tahoma"/>
            <family val="2"/>
          </rPr>
          <t xml:space="preserve">
Replaces essential fatty acids in the skin and supports transepidermal water retention.</t>
        </r>
      </text>
    </comment>
    <comment ref="C104" authorId="0">
      <text>
        <r>
          <rPr>
            <b/>
            <sz val="9"/>
            <rFont val="Tahoma"/>
            <family val="2"/>
          </rPr>
          <t>RooibosStore:</t>
        </r>
        <r>
          <rPr>
            <sz val="9"/>
            <rFont val="Tahoma"/>
            <family val="2"/>
          </rPr>
          <t xml:space="preserve">
Helps improve skin’s elasticity whilst it soothes and relieves itchiness, dry skin, eczemaand sunburn</t>
        </r>
      </text>
    </comment>
    <comment ref="B113" authorId="0">
      <text>
        <r>
          <rPr>
            <b/>
            <sz val="9"/>
            <rFont val="Tahoma"/>
            <family val="2"/>
          </rPr>
          <t>RooibosStore:</t>
        </r>
        <r>
          <rPr>
            <sz val="9"/>
            <rFont val="Tahoma"/>
            <family val="2"/>
          </rPr>
          <t xml:space="preserve">
Removes dead skin cells to reveal more youthfullooking skin.</t>
        </r>
      </text>
    </comment>
    <comment ref="C103" authorId="0">
      <text>
        <r>
          <rPr>
            <b/>
            <sz val="9"/>
            <rFont val="Tahoma"/>
            <family val="2"/>
          </rPr>
          <t>RooibosStore:</t>
        </r>
        <r>
          <rPr>
            <sz val="9"/>
            <rFont val="Tahoma"/>
            <family val="2"/>
          </rPr>
          <t xml:space="preserve">
Helps to tighten, lift and firm your skin.</t>
        </r>
      </text>
    </comment>
    <comment ref="C108" authorId="0">
      <text>
        <r>
          <rPr>
            <b/>
            <sz val="9"/>
            <rFont val="Tahoma"/>
            <family val="2"/>
          </rPr>
          <t>RooibosStore:</t>
        </r>
        <r>
          <rPr>
            <sz val="9"/>
            <rFont val="Tahoma"/>
            <family val="2"/>
          </rPr>
          <t xml:space="preserve">
Use over your moisturiser or serum for an intense Rooibos treatment.</t>
        </r>
      </text>
    </comment>
    <comment ref="B112" authorId="0">
      <text>
        <r>
          <rPr>
            <b/>
            <sz val="9"/>
            <rFont val="Tahoma"/>
            <family val="2"/>
          </rPr>
          <t>RooibosStore:</t>
        </r>
        <r>
          <rPr>
            <sz val="9"/>
            <rFont val="Tahoma"/>
            <family val="2"/>
          </rPr>
          <t xml:space="preserve">
Allantoin reduces wrinkles due to its ability to regenerate skin cells. It also reverses skin damage from both ageing and environmental factors.</t>
        </r>
      </text>
    </comment>
    <comment ref="C110" authorId="0">
      <text>
        <r>
          <rPr>
            <b/>
            <sz val="9"/>
            <rFont val="Tahoma"/>
            <family val="2"/>
          </rPr>
          <t>RooibosStore:</t>
        </r>
        <r>
          <rPr>
            <sz val="9"/>
            <rFont val="Tahoma"/>
            <family val="2"/>
          </rPr>
          <t xml:space="preserve">
Improves dark circles, firmness and puffy eyes.</t>
        </r>
      </text>
    </comment>
    <comment ref="B115" authorId="0">
      <text>
        <r>
          <rPr>
            <b/>
            <sz val="9"/>
            <rFont val="Tahoma"/>
            <family val="2"/>
          </rPr>
          <t>RooibosStore:</t>
        </r>
        <r>
          <rPr>
            <sz val="9"/>
            <rFont val="Tahoma"/>
            <family val="2"/>
          </rPr>
          <t xml:space="preserve">
Improves the appearance of brown spots and pigmentation.
restores radiant luminosity to the complexion, promoting
brighter, younger and healthierlooking skin.</t>
        </r>
      </text>
    </comment>
    <comment ref="C107" authorId="0">
      <text>
        <r>
          <rPr>
            <b/>
            <sz val="9"/>
            <rFont val="Tahoma"/>
            <family val="2"/>
          </rPr>
          <t>RooibosStore:</t>
        </r>
        <r>
          <rPr>
            <sz val="9"/>
            <rFont val="Tahoma"/>
            <family val="2"/>
          </rPr>
          <t xml:space="preserve">
Gently protects the skin from UV damage while soothing irritation and calming inflammation.</t>
        </r>
      </text>
    </comment>
    <comment ref="C106" authorId="0">
      <text>
        <r>
          <rPr>
            <b/>
            <sz val="9"/>
            <rFont val="Tahoma"/>
            <family val="2"/>
          </rPr>
          <t>RooibosStore:</t>
        </r>
        <r>
          <rPr>
            <sz val="9"/>
            <rFont val="Tahoma"/>
            <family val="2"/>
          </rPr>
          <t xml:space="preserve">
Moisturising and nourishing benefits.
Formulated for sensitive and allergic skin.</t>
        </r>
      </text>
    </comment>
    <comment ref="B111" authorId="0">
      <text>
        <r>
          <rPr>
            <b/>
            <sz val="9"/>
            <rFont val="Tahoma"/>
            <family val="2"/>
          </rPr>
          <t>RooibosStore:</t>
        </r>
        <r>
          <rPr>
            <sz val="9"/>
            <rFont val="Tahoma"/>
            <family val="2"/>
          </rPr>
          <t xml:space="preserve">
Unique multi-vitamin enriched spray that improves dry skin, acne, rashes and irritation. Supports the skin’s own natural regenerating and healing functions</t>
        </r>
      </text>
    </comment>
    <comment ref="B114" authorId="0">
      <text>
        <r>
          <rPr>
            <b/>
            <sz val="9"/>
            <rFont val="Tahoma"/>
            <family val="2"/>
          </rPr>
          <t>RooibosStore:</t>
        </r>
        <r>
          <rPr>
            <sz val="9"/>
            <rFont val="Tahoma"/>
            <family val="2"/>
          </rPr>
          <t xml:space="preserve">
A gentle, yet effective exfoliating formula that speeds up the skin's natural exfoliation process, enhancing the penetration of treatment products.
Enriched with extracts of tropical fruits to gently stimulate exfoliation, resulting in improved skin radiance and luminosity as well as diminishes wrinkles and fine lines.</t>
        </r>
      </text>
    </comment>
  </commentList>
</comments>
</file>

<file path=xl/sharedStrings.xml><?xml version="1.0" encoding="utf-8"?>
<sst xmlns="http://schemas.openxmlformats.org/spreadsheetml/2006/main" count="713" uniqueCount="520">
  <si>
    <t>CODE</t>
  </si>
  <si>
    <t>PRODUCT</t>
  </si>
  <si>
    <t>VOL</t>
  </si>
  <si>
    <t>SKIN CARE</t>
  </si>
  <si>
    <t>ADVANCED TECHNOLOGY</t>
  </si>
  <si>
    <t>200ml</t>
  </si>
  <si>
    <t>75ml</t>
  </si>
  <si>
    <t>50ml</t>
  </si>
  <si>
    <t>150ml</t>
  </si>
  <si>
    <t>100ml</t>
  </si>
  <si>
    <t>30ml</t>
  </si>
  <si>
    <t>15ml</t>
  </si>
  <si>
    <t>AA/00391/10</t>
  </si>
  <si>
    <t>AA/00243/09</t>
  </si>
  <si>
    <t>Rooibos Miracle Tissue Oil</t>
  </si>
  <si>
    <t>BODY CARE: ROOIBOS BABY</t>
  </si>
  <si>
    <t>AD/06120/02</t>
  </si>
  <si>
    <t>Baby Rooibos Tea</t>
  </si>
  <si>
    <t>100g</t>
  </si>
  <si>
    <t>AD/06140/02</t>
  </si>
  <si>
    <t>Baby Moist Silky Soap</t>
  </si>
  <si>
    <t>120g</t>
  </si>
  <si>
    <t>AB/02203/07</t>
  </si>
  <si>
    <t>Spotless Pimple Treatment</t>
  </si>
  <si>
    <t>10ml</t>
  </si>
  <si>
    <t>AB/02204/07</t>
  </si>
  <si>
    <t>Moisture Shield SPF 8</t>
  </si>
  <si>
    <t>FRAGRANCE: MEN</t>
  </si>
  <si>
    <t>FRAGRANCE: WOMEN</t>
  </si>
  <si>
    <t>400ml</t>
  </si>
  <si>
    <t>Resque Mist</t>
  </si>
  <si>
    <t>Resque Essence</t>
  </si>
  <si>
    <t xml:space="preserve">Hair Nutrition+ </t>
  </si>
  <si>
    <t>BODY CARE: SUN CARE</t>
  </si>
  <si>
    <t>AA/00503/05</t>
  </si>
  <si>
    <t>AA/00507/06</t>
  </si>
  <si>
    <t>Sun Safety Aerosol SPF 30</t>
  </si>
  <si>
    <t>125ml</t>
  </si>
  <si>
    <t>LIFESTYLE: TEA THERAPY</t>
  </si>
  <si>
    <t>AE/08300/08</t>
  </si>
  <si>
    <t>200g</t>
  </si>
  <si>
    <t>AE/08323/08</t>
  </si>
  <si>
    <t>50g</t>
  </si>
  <si>
    <t>AE/08324/08</t>
  </si>
  <si>
    <t>AE/08325/08</t>
  </si>
  <si>
    <t>AE/08326/08</t>
  </si>
  <si>
    <t>AE/08327/08</t>
  </si>
  <si>
    <t>AE/08328/08</t>
  </si>
  <si>
    <t>AE/08329/08</t>
  </si>
  <si>
    <t>Detox Tea [Ginger]</t>
  </si>
  <si>
    <t>AE/08343/11</t>
  </si>
  <si>
    <t>LIFESTYLE: MEAL REPLACEMENT</t>
  </si>
  <si>
    <t>AE/09000/04</t>
  </si>
  <si>
    <t>Strawberry Lifestyle Shake</t>
  </si>
  <si>
    <t>500g</t>
  </si>
  <si>
    <t>AE/09020/02</t>
  </si>
  <si>
    <t>Vanilla Lifestyle Shake</t>
  </si>
  <si>
    <t>AE/09030/02</t>
  </si>
  <si>
    <t>Chocolate Lifestyle Shake</t>
  </si>
  <si>
    <t>COLOUR CARESS: FOUNDATIONS</t>
  </si>
  <si>
    <t>AG/12161/11</t>
  </si>
  <si>
    <t>Natural Beige</t>
  </si>
  <si>
    <t>AG/12162/11</t>
  </si>
  <si>
    <t>Silky Ivory</t>
  </si>
  <si>
    <t>AG/12163/11</t>
  </si>
  <si>
    <t>AG/12164/11</t>
  </si>
  <si>
    <t>AG/12165/11</t>
  </si>
  <si>
    <t>Cream Beige</t>
  </si>
  <si>
    <t>AG/12166/11</t>
  </si>
  <si>
    <t>Honey</t>
  </si>
  <si>
    <t>AI/19442/09</t>
  </si>
  <si>
    <t>Lifestyle Booklet</t>
  </si>
  <si>
    <t>AL/00010/09</t>
  </si>
  <si>
    <t>Sample: 10ml Jar</t>
  </si>
  <si>
    <t>AL/08307/08</t>
  </si>
  <si>
    <t>Sample: Rooibos Tea 10's Mini Box</t>
  </si>
  <si>
    <t>TOTAL (including VAT)</t>
  </si>
  <si>
    <t>AA/00361/12</t>
  </si>
  <si>
    <t>Antioxidant Radiance Masque</t>
  </si>
  <si>
    <t>DAILY SKIN CARE – MEN: 180⁰ SKIN ELEMENTS FOR MEN</t>
  </si>
  <si>
    <t>AC/07002/12</t>
  </si>
  <si>
    <t>AF/50001/11</t>
  </si>
  <si>
    <t>LIFESTYLE: FOREVER HEALTHY</t>
  </si>
  <si>
    <t>AE/08213/12</t>
  </si>
  <si>
    <t>AG/12331/11</t>
  </si>
  <si>
    <t>65ml</t>
  </si>
  <si>
    <t>AA/00251/12</t>
  </si>
  <si>
    <t xml:space="preserve">Energising Eye Gel </t>
  </si>
  <si>
    <t>DAILY SKIN CARE: LUCID for DRY and MATURE SKIN</t>
  </si>
  <si>
    <t>AA/00280/12</t>
  </si>
  <si>
    <t>DAILY SKIN CARE: FACE FACTS for PROBLEM and YOUNG SKIN</t>
  </si>
  <si>
    <t xml:space="preserve">180⁰ Moisture Balm with SPF 15 and Q10 </t>
  </si>
  <si>
    <t>TREATMENT BODY CARE: RESQUE</t>
  </si>
  <si>
    <t>ADVANCED BODY CARE: BODY XPERT</t>
  </si>
  <si>
    <t>AA/01008/12</t>
  </si>
  <si>
    <t xml:space="preserve">Circulex Cellulite Treatment </t>
  </si>
  <si>
    <t>OptiVite - multivitamin</t>
  </si>
  <si>
    <t>AE/08229/12</t>
  </si>
  <si>
    <t>AI/19135/12</t>
  </si>
  <si>
    <t>AI/19136/12</t>
  </si>
  <si>
    <t>Forever Healthy Recommendation Wheel</t>
  </si>
  <si>
    <t>Annique Theron: Manna - My verhaal van Rooibostee*</t>
  </si>
  <si>
    <t>AI/19147/13</t>
  </si>
  <si>
    <t>QTY Ordered</t>
  </si>
  <si>
    <t>TOTAL</t>
  </si>
  <si>
    <t>AA/00031/13</t>
  </si>
  <si>
    <t>AA/00032/13</t>
  </si>
  <si>
    <t>AA/00287/13</t>
  </si>
  <si>
    <t>AG/13407/13</t>
  </si>
  <si>
    <t xml:space="preserve">DAILY SKIN CARE: HYDRAFINE for NORMAL and COMBINATION SKIN </t>
  </si>
  <si>
    <t>125g</t>
  </si>
  <si>
    <t xml:space="preserve">OptiToniQ+ - pH balance support </t>
  </si>
  <si>
    <t xml:space="preserve">Even Skin Moisturiser </t>
  </si>
  <si>
    <t xml:space="preserve">Clear Complexion Freshener </t>
  </si>
  <si>
    <t>AF/50200/13</t>
  </si>
  <si>
    <t>AA/01171/13</t>
  </si>
  <si>
    <t>AA/01169/13</t>
  </si>
  <si>
    <t>LashXtreme Mascara (Black)</t>
  </si>
  <si>
    <t>8.3ml</t>
  </si>
  <si>
    <t xml:space="preserve">Injoi Eau de Parfum </t>
  </si>
  <si>
    <t>AF/10103/13</t>
  </si>
  <si>
    <t>AG/12500/13</t>
  </si>
  <si>
    <t>AG/12501/13</t>
  </si>
  <si>
    <t>AG/12504/13</t>
  </si>
  <si>
    <t>AG/12502/13</t>
  </si>
  <si>
    <r>
      <t>Safe in the Sun SPF 30 with DN-Age</t>
    </r>
    <r>
      <rPr>
        <sz val="14"/>
        <color indexed="8"/>
        <rFont val="Calibri"/>
        <family val="2"/>
      </rPr>
      <t>®</t>
    </r>
  </si>
  <si>
    <t xml:space="preserve">HydraRestore Freshener </t>
  </si>
  <si>
    <t>Oil Control Cleanser</t>
  </si>
  <si>
    <t>AL/01153/13</t>
  </si>
  <si>
    <t>3ml</t>
  </si>
  <si>
    <t xml:space="preserve">Cleansing Soap Bar </t>
  </si>
  <si>
    <t>AA/00270/14</t>
  </si>
  <si>
    <t>Clearly Even Night Crème</t>
  </si>
  <si>
    <t xml:space="preserve">Delight Eau de Parfum  </t>
  </si>
  <si>
    <t xml:space="preserve">Intoxicate Eau de Parfum  </t>
  </si>
  <si>
    <t>AG/12118/14</t>
  </si>
  <si>
    <t xml:space="preserve">Ginger </t>
  </si>
  <si>
    <t xml:space="preserve">Cream </t>
  </si>
  <si>
    <t xml:space="preserve">Summer </t>
  </si>
  <si>
    <t xml:space="preserve">Beige </t>
  </si>
  <si>
    <t xml:space="preserve">Sample: Resque Crème </t>
  </si>
  <si>
    <t>AL/00243/14</t>
  </si>
  <si>
    <t>AL/00141/14</t>
  </si>
  <si>
    <t>AL/00191/14</t>
  </si>
  <si>
    <t>AL/00171/14</t>
  </si>
  <si>
    <t>AL/01172/14</t>
  </si>
  <si>
    <t>AL/06020/14</t>
  </si>
  <si>
    <t>AL/00503/14</t>
  </si>
  <si>
    <t>AL/12500/14</t>
  </si>
  <si>
    <t xml:space="preserve">Metabolism Tea [Fennel] </t>
  </si>
  <si>
    <t xml:space="preserve">AA/00372/14 </t>
  </si>
  <si>
    <t xml:space="preserve">DAILY SKIN CARE: SYNERGY FOR OILY SKIN </t>
  </si>
  <si>
    <t xml:space="preserve">Tenacity Eau de Parfum </t>
  </si>
  <si>
    <r>
      <t>Sample: Resque Zero</t>
    </r>
    <r>
      <rPr>
        <sz val="10"/>
        <color indexed="8"/>
        <rFont val="Calibri"/>
        <family val="2"/>
      </rPr>
      <t>Ac</t>
    </r>
    <r>
      <rPr>
        <sz val="10"/>
        <color indexed="8"/>
        <rFont val="Calibri"/>
        <family val="2"/>
      </rPr>
      <t xml:space="preserve">he+ </t>
    </r>
  </si>
  <si>
    <t>Skin Care User Guide Wheel</t>
  </si>
  <si>
    <t>AE/08234/14</t>
  </si>
  <si>
    <t>COLOUR CARESS: MASCARA</t>
  </si>
  <si>
    <t>COLOUR CARESS: GENTLE MAKE-UP REMOVER</t>
  </si>
  <si>
    <t>Forever Healthy Booklet</t>
  </si>
  <si>
    <t xml:space="preserve">Sample: Lucid Ultimate Moisturiser for Dry Skin </t>
  </si>
  <si>
    <t xml:space="preserve">Sample: Essense Rooibos Miracle Tissue Oil </t>
  </si>
  <si>
    <t>AL/12502/14</t>
  </si>
  <si>
    <t xml:space="preserve">OptiDerm - skin, hair and nail support </t>
  </si>
  <si>
    <t>AE/08235/15</t>
  </si>
  <si>
    <t>COLOUR CARESS: BB CREAM SPF 30</t>
  </si>
  <si>
    <t>Derma Protect SPF 20</t>
  </si>
  <si>
    <t xml:space="preserve">Hydrating Moisture Lotion </t>
  </si>
  <si>
    <t>COLOUR CARESS: RETRACTABLE LINERS</t>
  </si>
  <si>
    <t>Black</t>
  </si>
  <si>
    <t xml:space="preserve">Baby 2-in-1 Shampoo and Body Wash </t>
  </si>
  <si>
    <t>AA/00301/14</t>
  </si>
  <si>
    <t>AA/00103/14</t>
  </si>
  <si>
    <t>AA/00600/14</t>
  </si>
  <si>
    <t>FOUNDATIONS: VELVET TOUCH NATURAL FINISH SPF 20</t>
  </si>
  <si>
    <t xml:space="preserve">OptiFlora - probiotic </t>
  </si>
  <si>
    <t>FOUNDATIONS:  FEELS LIKE SILK MOISTURISING FOUNDATION SPF 15</t>
  </si>
  <si>
    <t xml:space="preserve">AA/00123/16         </t>
  </si>
  <si>
    <t xml:space="preserve">AA/00134/15         </t>
  </si>
  <si>
    <t xml:space="preserve">AA/14051/16         </t>
  </si>
  <si>
    <t xml:space="preserve">AE/08344/11         </t>
  </si>
  <si>
    <t>DAILY BODY CARE: ROOIBOS SPA</t>
  </si>
  <si>
    <t>AA/01387/16</t>
  </si>
  <si>
    <t>AA/01389/16</t>
  </si>
  <si>
    <t>AA/01388/16</t>
  </si>
  <si>
    <t>AF/50005/16</t>
  </si>
  <si>
    <t>AF/50103/16</t>
  </si>
  <si>
    <t>AF/10007/16</t>
  </si>
  <si>
    <t>AF/10104/16</t>
  </si>
  <si>
    <t>AF/10502/16</t>
  </si>
  <si>
    <t>AF/10601/16</t>
  </si>
  <si>
    <t>AA/00285/16</t>
  </si>
  <si>
    <t>AA/00322/16</t>
  </si>
  <si>
    <t>AG/12401/16</t>
  </si>
  <si>
    <t xml:space="preserve">Balance Tea [Cinnamon] </t>
  </si>
  <si>
    <t xml:space="preserve">Ambition Eau de Toilette </t>
  </si>
  <si>
    <r>
      <t>DAILY SKIN CARE: SENSiT</t>
    </r>
    <r>
      <rPr>
        <b/>
        <sz val="10"/>
        <color indexed="8"/>
        <rFont val="Calibri"/>
        <family val="2"/>
      </rPr>
      <t>ìV for SENSITIVE SKIN</t>
    </r>
  </si>
  <si>
    <t xml:space="preserve">Liquid Skin Nutrition                    </t>
  </si>
  <si>
    <t xml:space="preserve">Moisture Masque                           </t>
  </si>
  <si>
    <t xml:space="preserve">Crème Exfoliator                          </t>
  </si>
  <si>
    <t xml:space="preserve">Skin Detox         </t>
  </si>
  <si>
    <t xml:space="preserve">Moisture Serum                 </t>
  </si>
  <si>
    <t xml:space="preserve">Revitalising Cream </t>
  </si>
  <si>
    <t xml:space="preserve">Bo-Serum </t>
  </si>
  <si>
    <t xml:space="preserve">Crème de Nuit </t>
  </si>
  <si>
    <t xml:space="preserve">Youth Boost </t>
  </si>
  <si>
    <t xml:space="preserve">Anti-Ageing Serum </t>
  </si>
  <si>
    <t>AE/09081/16</t>
  </si>
  <si>
    <t>AI/19170/16</t>
  </si>
  <si>
    <t>AC/07006/16</t>
  </si>
  <si>
    <t>AC/07007/16</t>
  </si>
  <si>
    <t>250ml</t>
  </si>
  <si>
    <t xml:space="preserve">180° 3-in-1 Face, Hair &amp; Body Wash </t>
  </si>
  <si>
    <t xml:space="preserve">180° Eau de Toilette </t>
  </si>
  <si>
    <t xml:space="preserve">Be Amazing Eau de Parfum </t>
  </si>
  <si>
    <t>AF/10700/16</t>
  </si>
  <si>
    <t xml:space="preserve">Beyond Beauty Eau de Parfum   </t>
  </si>
  <si>
    <t xml:space="preserve">Nourishing Hand Cream  </t>
  </si>
  <si>
    <t xml:space="preserve">Reviving Soap Bar  </t>
  </si>
  <si>
    <t>Deluxe Body Lotion</t>
  </si>
  <si>
    <t>Bladder &amp; Kidney Tea [Mountain Buchu]</t>
  </si>
  <si>
    <t>Stomach Tea [Mint]</t>
  </si>
  <si>
    <t>Colon Cleanse Tea [Senae Folium]</t>
  </si>
  <si>
    <t>Relax Tea [Jasmine]</t>
  </si>
  <si>
    <t>Green Rooibos Tea [Unfermented Rooibos Tea]</t>
  </si>
  <si>
    <t>Night Rest Tea [Melissa Herb]</t>
  </si>
  <si>
    <t>AE/08359/17</t>
  </si>
  <si>
    <t>Simply Rooibos [Organic Rooibos Tea]</t>
  </si>
  <si>
    <t xml:space="preserve">Café Crème Lifestyle Shake </t>
  </si>
  <si>
    <t>BB Cream 5-in-1 Beautifying Balm with anti-ageing peptides SPF 30</t>
  </si>
  <si>
    <t>AI/19172/16</t>
  </si>
  <si>
    <t>AF/10308/17</t>
  </si>
  <si>
    <t xml:space="preserve">Body Xpert LipoSculpt+ </t>
  </si>
  <si>
    <t>AA/14021/17</t>
  </si>
  <si>
    <t xml:space="preserve">COLOUR CARESS: LIPSTICK with MOISTURE+ COMPLEX AND GREEN ROOIBOS  </t>
  </si>
  <si>
    <t>4.5g</t>
  </si>
  <si>
    <t>AG/12742/17</t>
  </si>
  <si>
    <t>AG/12743/17</t>
  </si>
  <si>
    <t>AG/12744/17</t>
  </si>
  <si>
    <t>AG/12745/17</t>
  </si>
  <si>
    <t>Vino</t>
  </si>
  <si>
    <t xml:space="preserve">Nude </t>
  </si>
  <si>
    <t>Red</t>
  </si>
  <si>
    <t>Magenta</t>
  </si>
  <si>
    <t xml:space="preserve"> PQV</t>
  </si>
  <si>
    <t>BUSINESS TOOLS: NON-DISCOUNTABLE  (No PSP on Non-Discountables Items only PQV)</t>
  </si>
  <si>
    <t>AA/01562/16</t>
  </si>
  <si>
    <t>AF/10400/17</t>
  </si>
  <si>
    <t>TREATMENT BODY CARE: MIRACLE TISSUE OIL BODY</t>
  </si>
  <si>
    <t>AA/00232/17</t>
  </si>
  <si>
    <t>AA/00233/17</t>
  </si>
  <si>
    <t>AA/00234/17</t>
  </si>
  <si>
    <t>AA/01179/15</t>
  </si>
  <si>
    <t>AA/01195/17</t>
  </si>
  <si>
    <t>Resque Camphor Cream</t>
  </si>
  <si>
    <t>500ml</t>
  </si>
  <si>
    <t>AE/08236/17</t>
  </si>
  <si>
    <t>AE/08362/17</t>
  </si>
  <si>
    <t>Rooibos &amp; Honeybush Tea</t>
  </si>
  <si>
    <t>OptiCLA - supports a healthy body composition</t>
  </si>
  <si>
    <t>AI/19047/17</t>
  </si>
  <si>
    <t>Brightening Treatment</t>
  </si>
  <si>
    <t>Miracle Tissue Oil Creamy Body Wash</t>
  </si>
  <si>
    <t>Miracle Tissue Oil Body Butter</t>
  </si>
  <si>
    <t xml:space="preserve">AL/01562/17  </t>
  </si>
  <si>
    <t>RSP PRICE</t>
  </si>
  <si>
    <t>Personal Sales Points</t>
  </si>
  <si>
    <t>Total PSP</t>
  </si>
  <si>
    <t>AA/15003/17</t>
  </si>
  <si>
    <t>AA/00089/17</t>
  </si>
  <si>
    <t>AA/00022/17</t>
  </si>
  <si>
    <t>Hydrafine Gentle Cleanser</t>
  </si>
  <si>
    <t>AA/00163/17</t>
  </si>
  <si>
    <t>AA/00222/17</t>
  </si>
  <si>
    <t>AA/00288/17</t>
  </si>
  <si>
    <t>Hydrafine Skin Refining Freshener</t>
  </si>
  <si>
    <t>AE/08237/18</t>
  </si>
  <si>
    <t>AE/08242/17</t>
  </si>
  <si>
    <t>AE/08238/18</t>
  </si>
  <si>
    <t>AE/08239/18</t>
  </si>
  <si>
    <t>AE/08240/18</t>
  </si>
  <si>
    <t>AE/08241/18</t>
  </si>
  <si>
    <t>LIFESTYLE: TASTE T (Flavoured Rooibos Tea)</t>
  </si>
  <si>
    <t>AE/08363/17</t>
  </si>
  <si>
    <t>AE/08364/17</t>
  </si>
  <si>
    <t xml:space="preserve">Peach Rooibos Tea </t>
  </si>
  <si>
    <t xml:space="preserve">Strawberry Rooibos Tea </t>
  </si>
  <si>
    <t xml:space="preserve">Red Passion Eau de Parfum  </t>
  </si>
  <si>
    <t>ANTI-AGEING SKIN CARE: FOREVER YOUNG</t>
  </si>
  <si>
    <t>AA/00157/18</t>
  </si>
  <si>
    <t>AA/00053/18</t>
  </si>
  <si>
    <t>AA/01553/18</t>
  </si>
  <si>
    <t>AA/00043/18</t>
  </si>
  <si>
    <t xml:space="preserve">Hydrafine Balancing Moisturiser </t>
  </si>
  <si>
    <t>Hydrafine Replenishing Night Cream</t>
  </si>
  <si>
    <t>AA/00172/18</t>
  </si>
  <si>
    <t>Be Daring Eau de Toilette *</t>
  </si>
  <si>
    <t>AA/00239/18</t>
  </si>
  <si>
    <t>AA/01209/18</t>
  </si>
  <si>
    <t>AD/06022/18</t>
  </si>
  <si>
    <t>AD/06081/18</t>
  </si>
  <si>
    <t>Plastic Bag</t>
  </si>
  <si>
    <t>BUSINESS TOOLS: BOOKS NON-DISCOUNTABLE  (No PSP on Non-Discountables Items only PQV)</t>
  </si>
  <si>
    <t>BUSINESS TOOLS: SAMPLING NON-DISCOUNTABLE  (No PSP on Non-Discountables Items only PQV)</t>
  </si>
  <si>
    <t>Sample: Essense Brightening Treatment *</t>
  </si>
  <si>
    <t>AL/00163/17</t>
  </si>
  <si>
    <t>Sample: Hydrafine Balancing Moisturiser</t>
  </si>
  <si>
    <t xml:space="preserve">Annique Gold Beauty Bar </t>
  </si>
  <si>
    <t>AA/00204/18</t>
  </si>
  <si>
    <t>OptiMega - heart and brain support (New Formula)</t>
  </si>
  <si>
    <t>OptiRooibos - super antioxidants</t>
  </si>
  <si>
    <t>OptiCalMag - bone, heart and arterial support</t>
  </si>
  <si>
    <t>OptiBoost - immune support</t>
  </si>
  <si>
    <t>OptiCalm - stress, memory, mood</t>
  </si>
  <si>
    <t>OptiC - vitamin C</t>
  </si>
  <si>
    <t xml:space="preserve">Sample: Colour Caress Feels Like Silk Foundation Ginger * </t>
  </si>
  <si>
    <t xml:space="preserve">Sample: Baby Body Lotion * </t>
  </si>
  <si>
    <t>Sample: Safe in the Sun SPF 30 with DN-Age *</t>
  </si>
  <si>
    <t xml:space="preserve">Rooibos Tea </t>
  </si>
  <si>
    <t>TREATMENT SKIN CARE: ESSENSE</t>
  </si>
  <si>
    <t>AA/00081/18</t>
  </si>
  <si>
    <t xml:space="preserve">Q10 Therapy </t>
  </si>
  <si>
    <t>AA/00262/18</t>
  </si>
  <si>
    <t>AA/00400/18</t>
  </si>
  <si>
    <t>Youth Restoring Masque</t>
  </si>
  <si>
    <t>AA/00148/18</t>
  </si>
  <si>
    <t>AA/00193/18</t>
  </si>
  <si>
    <t>AB/02205/18</t>
  </si>
  <si>
    <t>180° Eau de Toilette *</t>
  </si>
  <si>
    <t>Miracle Tissue Oil Hand &amp; Nail Treatment</t>
  </si>
  <si>
    <t xml:space="preserve">Miracle Tissue Oil Body Scrub </t>
  </si>
  <si>
    <t>AA/01214/18</t>
  </si>
  <si>
    <t xml:space="preserve">Baby Body Lotion </t>
  </si>
  <si>
    <t>AE/08367/18</t>
  </si>
  <si>
    <t>Rooibos &amp; Olive Leaf Tea</t>
  </si>
  <si>
    <t>AE/08378/18</t>
  </si>
  <si>
    <t>AE/08365/17</t>
  </si>
  <si>
    <t xml:space="preserve">Honey Rooibos Tea </t>
  </si>
  <si>
    <t>AE/08379/18</t>
  </si>
  <si>
    <t>Product Catalogue</t>
  </si>
  <si>
    <t>AA/00184/18</t>
  </si>
  <si>
    <t xml:space="preserve">Optimal Night Renewal </t>
  </si>
  <si>
    <t>AF/10307/13</t>
  </si>
  <si>
    <t xml:space="preserve">Intoxicate Eau de Parfum *  </t>
  </si>
  <si>
    <t>60ml</t>
  </si>
  <si>
    <t>AF/10500/13</t>
  </si>
  <si>
    <t>Be Amazing Eau de Parfum *</t>
  </si>
  <si>
    <t>AF/10600/14</t>
  </si>
  <si>
    <t>Tenacity Eau de Parfum *</t>
  </si>
  <si>
    <t>AA/20007/18</t>
  </si>
  <si>
    <t>AA/01213/18</t>
  </si>
  <si>
    <t>AA/00508/09</t>
  </si>
  <si>
    <t>Be Wise SPF 50 with DN-Age® *</t>
  </si>
  <si>
    <t xml:space="preserve">Sample: Colour Caress Feels Like Silk Foundation Summer *  </t>
  </si>
  <si>
    <t xml:space="preserve">Sample: Synergy Even Skin Moisturiser * </t>
  </si>
  <si>
    <t>Special Offer Price</t>
  </si>
  <si>
    <t>QTY Order</t>
  </si>
  <si>
    <t>Total</t>
  </si>
  <si>
    <t>AA/01199/18</t>
  </si>
  <si>
    <t>Resque Softening Foot Cream</t>
  </si>
  <si>
    <t>AA/10001/18</t>
  </si>
  <si>
    <t>Resque Body Lotion *</t>
  </si>
  <si>
    <t xml:space="preserve">Body Wonder Sponge       </t>
  </si>
  <si>
    <t xml:space="preserve">Caramel Silk </t>
  </si>
  <si>
    <t xml:space="preserve">Golden Satin </t>
  </si>
  <si>
    <t>Returnyouth</t>
  </si>
  <si>
    <t xml:space="preserve">180° Gentle Shaving Foam </t>
  </si>
  <si>
    <t>Sample: Lucid Hydrating Moisture Lotion *</t>
  </si>
  <si>
    <t>AA/01601/18</t>
  </si>
  <si>
    <t xml:space="preserve">AI/19387/18    </t>
  </si>
  <si>
    <t>Fruitea Fiesta Gift Bag</t>
  </si>
  <si>
    <t>AA/00064/18</t>
  </si>
  <si>
    <t xml:space="preserve">Enzymatic Exfoliator                          </t>
  </si>
  <si>
    <t>Eye Therapy  - Paraben Free</t>
  </si>
  <si>
    <t>Paraben Free</t>
  </si>
  <si>
    <t>Discontinued</t>
  </si>
  <si>
    <t>*** COURIER FEES ***</t>
  </si>
  <si>
    <t>Rest of South Africa | Orders between R600 - R2750 will be R110</t>
  </si>
  <si>
    <t>Orders of R2750+ | FREE Delivery</t>
  </si>
  <si>
    <t>FASTWAY COURIERS - Check Tracking Number on www.fastway.co.za or CALL the below DEPOT</t>
  </si>
  <si>
    <t>Cape Town Depot | 0861 222 882 | Durban | 031 500 2778 | East London | 087 820 4755 | George | 044 873 3272</t>
  </si>
  <si>
    <t>Bloemfontein | 051 430 0954 | Harrismith | 058 622 2739 | Johannesburg | 011 974 2845 | Klerksdorp | 018 484 1234</t>
  </si>
  <si>
    <t>Nelspruit | 013 757 0228 / 31 | Polokwane | 015 065 0090 | Port Elizabeth | 041 451 0089 | Pretoria | 010 140 0178</t>
  </si>
  <si>
    <t>Rustenburg | 014 596 5097 | Vereeniging | 016 100 0050 | Witbank | 013 692 3601</t>
  </si>
  <si>
    <t>ARAMEX COURIERS - Check Tracking Number on www.aramex.co.za or CALL the below DEPOT</t>
  </si>
  <si>
    <t>Bloemfontein | 051 411 4999 | Cape Town | 021 526 8600 | Cape Town Logistics Centre | 087 353 0252</t>
  </si>
  <si>
    <t>Durban | 031 581 5800 | Eaast London | 043 736 1083 | George | 044 874 0660 | Johannesburg | 011 457 3000</t>
  </si>
  <si>
    <t>Kimberley | 053 841 0382 | Nelspruit | 013 752 3993 | Pietermaritzburg | 033 342 6756 | Polokwane | 015 297 7798</t>
  </si>
  <si>
    <t xml:space="preserve">Port Elizabeth | 041 581 4612 | Pretoria | 012 742 0300 | Richards Bay | 087 350 0657 </t>
  </si>
  <si>
    <t>Rustenburg | 014 596 7775 | Stellenbosch | 021 887 8160 | Vaal Triangle | 016 933 4297</t>
  </si>
  <si>
    <t>Secure Payment Options | Nationwide Delivery within South Africa | Get rewarded when Shopping www.rooibosstore.co.za</t>
  </si>
  <si>
    <t>Disclaimer : These products are not intended to diagnose, treat, cure or prevent any disease. ERRORS &amp; OMISSIONS EXCEPTED (E&amp;OE) [Take Note - Minimum Order R600]</t>
  </si>
  <si>
    <t>NAME OF CLIENT</t>
  </si>
  <si>
    <t>CONTACT NUMBER of CLIENT</t>
  </si>
  <si>
    <t>DELIVERY ADDRESS of CLIENT</t>
  </si>
  <si>
    <t>Physical Address Only - NO P.O Box Deliveries</t>
  </si>
  <si>
    <t>e-MAIL ADDRESS of CLIENT</t>
  </si>
  <si>
    <t xml:space="preserve">SUB-TOTAL 1: </t>
  </si>
  <si>
    <t xml:space="preserve">SUB-TOTAL 2: </t>
  </si>
  <si>
    <t>PLACE AN ORDER OF R2750+ and get FREE DELIVERY</t>
  </si>
  <si>
    <t>PLEASE ALLOW 2 - 5 Working days for Delivery</t>
  </si>
  <si>
    <t>(minus 5%) Our Discount to Client</t>
  </si>
  <si>
    <r>
      <t xml:space="preserve">   (plus) Shipping - Free Delivery for products of</t>
    </r>
    <r>
      <rPr>
        <b/>
        <sz val="9"/>
        <rFont val="Calibri"/>
        <family val="2"/>
      </rPr>
      <t xml:space="preserve"> R2750+</t>
    </r>
  </si>
  <si>
    <t>SOUTH AFRICA - Excluding Gauteng [Orders between R600 - R2750]</t>
  </si>
  <si>
    <t>(plus) Shipping - Door-to-Door</t>
  </si>
  <si>
    <t xml:space="preserve"> GAUTENG ONLY [Orders between R1001 - R2750]</t>
  </si>
  <si>
    <t xml:space="preserve"> GAUTENG ONLY [Orders between R600 - R1000]</t>
  </si>
  <si>
    <t>Gauteng | Orders between R600 - R1000 will be R110</t>
  </si>
  <si>
    <t>Gauteng | Orders between R1001 - R2750 will be R55</t>
  </si>
  <si>
    <t>ERRORS &amp; OMISSIONS EXCEPTED (E&amp;OE)</t>
  </si>
  <si>
    <t>To Order via from this order form, select your products, fill in your contact details and Email it to info@rooibosstore.co.za</t>
  </si>
  <si>
    <t>Out of stock</t>
  </si>
  <si>
    <t>Calming Cleansing Crème</t>
  </si>
  <si>
    <t>Ultimate Moisturiser for Dry Skin</t>
  </si>
  <si>
    <t xml:space="preserve">Crystal Clear Cleanser </t>
  </si>
  <si>
    <t>Resque Crème</t>
  </si>
  <si>
    <t xml:space="preserve">ZeroAche+ – Herbal Pain Relief </t>
  </si>
  <si>
    <t xml:space="preserve">Lemon Rooibos Tea </t>
  </si>
  <si>
    <t xml:space="preserve">AI/40114/18   </t>
  </si>
  <si>
    <t xml:space="preserve">November Beautè each </t>
  </si>
  <si>
    <t>Zerotox [Previously OptiClear]</t>
  </si>
  <si>
    <t>AE/08244/18</t>
  </si>
  <si>
    <t>Rooibos &amp; Moringa Tea</t>
  </si>
  <si>
    <t>Sensi Crème part of sensitive skin program</t>
  </si>
  <si>
    <t>Soothing Moisturiser</t>
  </si>
  <si>
    <t xml:space="preserve">Miracle Tissue Oil Body Lotion </t>
  </si>
  <si>
    <t>Delivery to PEP-Stores upto 12KG Only | Orders above R2750 FREE</t>
  </si>
  <si>
    <t>DELIVERY ADDRESS to a Pep Store Shop in South Africa</t>
  </si>
  <si>
    <t>Include Full details of the shop, shop number, centre / mall</t>
  </si>
  <si>
    <t>address, town / city, province and area code</t>
  </si>
  <si>
    <t>12 kg or Less Only | R60 South Africa Only | R2750+ Free</t>
  </si>
  <si>
    <t>Include Name &amp; Cell Number who will collect [They will receive SMS once order is there, must bring their South African ID ONLY and Reference Number with when collecting]</t>
  </si>
  <si>
    <t>NEW</t>
  </si>
  <si>
    <t>Out of Stock</t>
  </si>
  <si>
    <t>Disclaimer : These products are not intended to diagnose, treat, cure or prevent any disease. | Minimum Order R600*</t>
  </si>
  <si>
    <r>
      <t xml:space="preserve">Annique The Leader in South African Health &amp; Beauty www.rooibosstore.co.za                                                                                                                                                                                                                                    </t>
    </r>
    <r>
      <rPr>
        <sz val="10"/>
        <color indexed="8"/>
        <rFont val="Calibri"/>
        <family val="2"/>
      </rPr>
      <t>For Clients Only : SA No1 World Trader CC - Independent Annique Distributor | Rooibos Products South Africa</t>
    </r>
  </si>
  <si>
    <t>APRIL 2019 Client Order Form                                              NOT FOR CONSULTANTS</t>
  </si>
  <si>
    <t>SPECIAL OFFERS SA &amp; NAM
April 2019 (1 April to 1 May 2019)</t>
  </si>
  <si>
    <t>180⁰ PARTY</t>
  </si>
  <si>
    <t xml:space="preserve">Purchase the 180⁰ 3-in-1 Face, Hair &amp; Body Wash 250ml and SAVE R50! </t>
  </si>
  <si>
    <t>GIFT WRAPPED MIRACLES</t>
  </si>
  <si>
    <t xml:space="preserve">Purchase the Essense Miracle Rooibos Tissue Oil 100ml and SAVE R140! </t>
  </si>
  <si>
    <t xml:space="preserve">BRIGHT SPARK </t>
  </si>
  <si>
    <t>AA/00372/14</t>
  </si>
  <si>
    <t xml:space="preserve">Purchase the Essense Derma Protect SPF 20 30ml and SAVE R100! </t>
  </si>
  <si>
    <t xml:space="preserve">Purchase the Essense Brightening Treatment 30ml and SAVE R130! </t>
  </si>
  <si>
    <t>MOISTURE DELIGHT</t>
  </si>
  <si>
    <t>AA/00139/18</t>
  </si>
  <si>
    <t xml:space="preserve">Purchase the Essense Moisture Serum 30ml and SAVE R140! </t>
  </si>
  <si>
    <t xml:space="preserve">Purchase the Face Facts Crystal Clear 100ml and SAVE R60! </t>
  </si>
  <si>
    <t>GIFT OF YOUTH</t>
  </si>
  <si>
    <t xml:space="preserve">Purchase the Forever Young Crème De Nuit 50ml and get the Forever Young Youth Restoring Masque 50ml FREE! SAVE R329! </t>
  </si>
  <si>
    <t xml:space="preserve">Purchase the Hydrafine Gentle Cleanser 150ml and get the Hydrafine Skin Refining Freshener 100ml FREE! SAVE R219! </t>
  </si>
  <si>
    <t xml:space="preserve">Purchase the Lucid Calming Cleansing Crème 150ml and get the Lucid HydraRestore Freshener 100ml FREE! SAVE R219! </t>
  </si>
  <si>
    <t xml:space="preserve">Purchase the Synergy Oil Control Cleanser 150ml and get the Synergy Clear Complexion Freshener 100ml FREE! SAVE R169! </t>
  </si>
  <si>
    <t xml:space="preserve">Purchase the Synergy Cleansing Soap Bar 125g and SAVE R21! </t>
  </si>
  <si>
    <t>FOREVER SURPRISES</t>
  </si>
  <si>
    <t xml:space="preserve">Purchase the Forever Healthy OptiC 30 softgel capsules and SAVE R50! </t>
  </si>
  <si>
    <t xml:space="preserve">Purchase the Forever Healthy OptiRooibos 30 hardgel capsules and SAVE R100! </t>
  </si>
  <si>
    <t xml:space="preserve">Purchase the Forever Healthy OptiFlora 30 vegicaps and SAVE R80! </t>
  </si>
  <si>
    <t>WAKE UP, SHAKE UP</t>
  </si>
  <si>
    <t xml:space="preserve">Purchase the Strawberry Lifestyle Shake 500g and SAVE R130! </t>
  </si>
  <si>
    <t>AE/08380/19</t>
  </si>
  <si>
    <t>TO A TEA</t>
  </si>
  <si>
    <t xml:space="preserve">Purchase the Stomach Herbal Tea 50g and SAVE R20!  </t>
  </si>
  <si>
    <t xml:space="preserve">Purchase the Detox Herbal Tea 50g and SAVE R20! </t>
  </si>
  <si>
    <t xml:space="preserve">Purchase the Metabolism Herbal Tea 50g and SAVE R20! </t>
  </si>
  <si>
    <t xml:space="preserve">Purchase the Simply Rooibos Herbal Tea 50g and SAVE R20! </t>
  </si>
  <si>
    <t xml:space="preserve">Purchase the Lemon Flavoured Rooibos Tea 50g and SAVE R20! </t>
  </si>
  <si>
    <t xml:space="preserve">LEATHER &amp; LACE </t>
  </si>
  <si>
    <t>AF/10201/19</t>
  </si>
  <si>
    <t>AF/50600/19</t>
  </si>
  <si>
    <t>PARTY READY</t>
  </si>
  <si>
    <t xml:space="preserve">Purchase the Delight EDP 30ml and SAVE R60! </t>
  </si>
  <si>
    <t>AF/10750/18</t>
  </si>
  <si>
    <t xml:space="preserve">Purchase the Summer Charm EDP 30ml and SAVE R60! </t>
  </si>
  <si>
    <t xml:space="preserve">Purchase the Tenacity EDP 30ml and SAVE R60! </t>
  </si>
  <si>
    <t xml:space="preserve">Purchase the 180⁰ EDT 30ml and SAVE R50! </t>
  </si>
  <si>
    <t xml:space="preserve">Purchase the Colour Caress BB Cream 30ml and SAVE R110! </t>
  </si>
  <si>
    <t xml:space="preserve">COLOUR CELEBRATION </t>
  </si>
  <si>
    <t>AG/12155/19</t>
  </si>
  <si>
    <t>AG/12156/19</t>
  </si>
  <si>
    <t>AG/12157/19</t>
  </si>
  <si>
    <t>AG/12748/19</t>
  </si>
  <si>
    <t>AG/13018/19</t>
  </si>
  <si>
    <t>AG/13019/19</t>
  </si>
  <si>
    <t xml:space="preserve">WONDER BODY </t>
  </si>
  <si>
    <t>AA/14051/16</t>
  </si>
  <si>
    <t xml:space="preserve">Purchase the Body Xpert Body Wonder Sponge and SAVE R20! </t>
  </si>
  <si>
    <t>NURTURE WITH ROOIBOS</t>
  </si>
  <si>
    <t xml:space="preserve">Purchase the Baby Body Lotion 200ml and SAVE R40! </t>
  </si>
  <si>
    <t xml:space="preserve">Purchase the Baby Moist Silky Bar 120g and SAVE R21! </t>
  </si>
  <si>
    <t>FOCUS, CALM &amp; UPLIFT</t>
  </si>
  <si>
    <t>AA/01208/19</t>
  </si>
  <si>
    <t>WINTER PREP</t>
  </si>
  <si>
    <t xml:space="preserve">Purchase the Resque Crème 30ml and SAVE R70! </t>
  </si>
  <si>
    <t xml:space="preserve">NOURISH &amp; NURTURE </t>
  </si>
  <si>
    <t>AA/01428/19</t>
  </si>
  <si>
    <t xml:space="preserve">Purchase the Rooibos &amp; Kalahari Melon Solid Body Oil 100g and SAVE R30! </t>
  </si>
  <si>
    <t>AA/01429/19</t>
  </si>
  <si>
    <t xml:space="preserve">Purchase the Rooibos &amp; Kalahari Melon Soothing Cutical Oil 10ml and SAVE R10! </t>
  </si>
  <si>
    <t>AA/01431/19</t>
  </si>
  <si>
    <t xml:space="preserve">Purchase the Rooibos &amp; Kalahari Melon Solid Lip Oil 4.5g and SAVE R14! </t>
  </si>
  <si>
    <t>AA/01432/19</t>
  </si>
  <si>
    <t xml:space="preserve">Purchase the Rooibos &amp; Kalahari Melon Rich Body Lotion 200ml and SAVE R60! </t>
  </si>
  <si>
    <r>
      <t xml:space="preserve">FABULOUSLY CLEAR | </t>
    </r>
    <r>
      <rPr>
        <b/>
        <sz val="12"/>
        <color indexed="9"/>
        <rFont val="Calibri"/>
        <family val="2"/>
      </rPr>
      <t>Recommended for Young &amp; Problem Skin</t>
    </r>
  </si>
  <si>
    <r>
      <t xml:space="preserve">FREE, FINE AND FRESH | </t>
    </r>
    <r>
      <rPr>
        <b/>
        <sz val="12"/>
        <color indexed="9"/>
        <rFont val="Calibri"/>
        <family val="2"/>
      </rPr>
      <t>Recommended for Normal Combination Skin</t>
    </r>
  </si>
  <si>
    <r>
      <t xml:space="preserve">CRÈME FRESH | </t>
    </r>
    <r>
      <rPr>
        <b/>
        <sz val="12"/>
        <color indexed="9"/>
        <rFont val="Calibri"/>
        <family val="2"/>
      </rPr>
      <t>Recommended for Dry Mature Skin</t>
    </r>
  </si>
  <si>
    <r>
      <t>SO FRESH  |</t>
    </r>
    <r>
      <rPr>
        <b/>
        <sz val="12"/>
        <color indexed="9"/>
        <rFont val="Calibri"/>
        <family val="2"/>
      </rPr>
      <t xml:space="preserve"> Recommended for Oily Skin</t>
    </r>
  </si>
  <si>
    <r>
      <t>Purchase the</t>
    </r>
    <r>
      <rPr>
        <b/>
        <sz val="10"/>
        <color indexed="8"/>
        <rFont val="Calibri"/>
        <family val="2"/>
      </rPr>
      <t xml:space="preserve"> NEW </t>
    </r>
    <r>
      <rPr>
        <sz val="10"/>
        <color indexed="8"/>
        <rFont val="Calibri"/>
        <family val="2"/>
      </rPr>
      <t xml:space="preserve">Liver Cleanse Herbal Tea 50g! </t>
    </r>
  </si>
  <si>
    <r>
      <t>Purchase the</t>
    </r>
    <r>
      <rPr>
        <b/>
        <sz val="10"/>
        <color indexed="8"/>
        <rFont val="Calibri"/>
        <family val="2"/>
      </rPr>
      <t xml:space="preserve"> NEW</t>
    </r>
    <r>
      <rPr>
        <sz val="10"/>
        <color indexed="8"/>
        <rFont val="Calibri"/>
        <family val="2"/>
      </rPr>
      <t xml:space="preserve"> Mia Noir EDP 30ml!</t>
    </r>
  </si>
  <si>
    <r>
      <t xml:space="preserve">Purchase the </t>
    </r>
    <r>
      <rPr>
        <b/>
        <sz val="10"/>
        <color indexed="8"/>
        <rFont val="Calibri"/>
        <family val="2"/>
      </rPr>
      <t>NEW</t>
    </r>
    <r>
      <rPr>
        <sz val="10"/>
        <color indexed="8"/>
        <rFont val="Calibri"/>
        <family val="2"/>
      </rPr>
      <t xml:space="preserve"> Profound EDT 30ml!</t>
    </r>
  </si>
  <si>
    <r>
      <t xml:space="preserve">Purchase the </t>
    </r>
    <r>
      <rPr>
        <b/>
        <sz val="10"/>
        <color indexed="8"/>
        <rFont val="Calibri"/>
        <family val="2"/>
      </rPr>
      <t>NEW</t>
    </r>
    <r>
      <rPr>
        <sz val="10"/>
        <color indexed="8"/>
        <rFont val="Calibri"/>
        <family val="2"/>
      </rPr>
      <t xml:space="preserve"> Colour Caress Coffee Velvet Touch Natural Foundation 30ml! </t>
    </r>
  </si>
  <si>
    <r>
      <t xml:space="preserve">Purchase the </t>
    </r>
    <r>
      <rPr>
        <b/>
        <sz val="10"/>
        <color indexed="8"/>
        <rFont val="Calibri"/>
        <family val="2"/>
      </rPr>
      <t>NEW</t>
    </r>
    <r>
      <rPr>
        <sz val="10"/>
        <color indexed="8"/>
        <rFont val="Calibri"/>
        <family val="2"/>
      </rPr>
      <t xml:space="preserve"> Colour Caress Cappuccino Velvet Touch Natural Foundation 30ml! </t>
    </r>
  </si>
  <si>
    <r>
      <t xml:space="preserve">Purchase the </t>
    </r>
    <r>
      <rPr>
        <b/>
        <sz val="10"/>
        <color indexed="8"/>
        <rFont val="Calibri"/>
        <family val="2"/>
      </rPr>
      <t>NEW</t>
    </r>
    <r>
      <rPr>
        <sz val="10"/>
        <color indexed="8"/>
        <rFont val="Calibri"/>
        <family val="2"/>
      </rPr>
      <t xml:space="preserve"> Colour Caress Toast Velvet Touch Natural Foundation 30ml! </t>
    </r>
  </si>
  <si>
    <r>
      <t xml:space="preserve">Purchase the </t>
    </r>
    <r>
      <rPr>
        <b/>
        <sz val="10"/>
        <color indexed="8"/>
        <rFont val="Calibri"/>
        <family val="2"/>
      </rPr>
      <t>NEW</t>
    </r>
    <r>
      <rPr>
        <sz val="10"/>
        <color indexed="8"/>
        <rFont val="Calibri"/>
        <family val="2"/>
      </rPr>
      <t xml:space="preserve"> Colour Caress Raisin Lipstick 4.5g with Moisture+ Complex! </t>
    </r>
  </si>
  <si>
    <r>
      <t xml:space="preserve">Purchase the </t>
    </r>
    <r>
      <rPr>
        <b/>
        <sz val="10"/>
        <color indexed="8"/>
        <rFont val="Calibri"/>
        <family val="2"/>
      </rPr>
      <t>NEW</t>
    </r>
    <r>
      <rPr>
        <sz val="10"/>
        <color indexed="8"/>
        <rFont val="Calibri"/>
        <family val="2"/>
      </rPr>
      <t xml:space="preserve"> Colour Caress Raisin Nail Enamel 10ml and SAVE R40! </t>
    </r>
  </si>
  <si>
    <r>
      <t xml:space="preserve">Purchase the </t>
    </r>
    <r>
      <rPr>
        <b/>
        <sz val="10"/>
        <color indexed="8"/>
        <rFont val="Calibri"/>
        <family val="2"/>
      </rPr>
      <t>NEW</t>
    </r>
    <r>
      <rPr>
        <sz val="10"/>
        <color indexed="8"/>
        <rFont val="Calibri"/>
        <family val="2"/>
      </rPr>
      <t xml:space="preserve"> Colour Caress Elegant Nail Enamel 10ml and SAVE R40! </t>
    </r>
  </si>
  <si>
    <r>
      <t xml:space="preserve">Purchase the </t>
    </r>
    <r>
      <rPr>
        <b/>
        <sz val="10"/>
        <color indexed="8"/>
        <rFont val="Calibri"/>
        <family val="2"/>
      </rPr>
      <t>NEW</t>
    </r>
    <r>
      <rPr>
        <sz val="10"/>
        <color indexed="8"/>
        <rFont val="Calibri"/>
        <family val="2"/>
      </rPr>
      <t xml:space="preserve"> Resque Essential Roller Set 3 x 10ml! </t>
    </r>
  </si>
  <si>
    <t xml:space="preserve">Gentle Make-Up Remover </t>
  </si>
  <si>
    <t xml:space="preserve">Lifting Essence Neck &amp; Bust Cream * </t>
  </si>
</sst>
</file>

<file path=xl/styles.xml><?xml version="1.0" encoding="utf-8"?>
<styleSheet xmlns="http://schemas.openxmlformats.org/spreadsheetml/2006/main">
  <numFmts count="37">
    <numFmt numFmtId="5" formatCode="&quot;R&quot;#,##0;\-&quot;R&quot;#,##0"/>
    <numFmt numFmtId="6" formatCode="&quot;R&quot;#,##0;[Red]\-&quot;R&quot;#,##0"/>
    <numFmt numFmtId="7" formatCode="&quot;R&quot;#,##0.00;\-&quot;R&quot;#,##0.00"/>
    <numFmt numFmtId="8" formatCode="&quot;R&quot;#,##0.00;[Red]\-&quot;R&quot;#,##0.00"/>
    <numFmt numFmtId="42" formatCode="_-&quot;R&quot;* #,##0_-;\-&quot;R&quot;* #,##0_-;_-&quot;R&quot;* &quot;-&quot;_-;_-@_-"/>
    <numFmt numFmtId="41" formatCode="_-* #,##0_-;\-* #,##0_-;_-* &quot;-&quot;_-;_-@_-"/>
    <numFmt numFmtId="44" formatCode="_-&quot;R&quot;* #,##0.00_-;\-&quot;R&quot;* #,##0.00_-;_-&quot;R&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R&quot;\ #,##0;&quot;R&quot;\ \-#,##0"/>
    <numFmt numFmtId="173" formatCode="&quot;R&quot;\ #,##0;[Red]&quot;R&quot;\ \-#,##0"/>
    <numFmt numFmtId="174" formatCode="&quot;R&quot;\ #,##0.00;&quot;R&quot;\ \-#,##0.00"/>
    <numFmt numFmtId="175" formatCode="&quot;R&quot;\ #,##0.00;[Red]&quot;R&quot;\ \-#,##0.00"/>
    <numFmt numFmtId="176" formatCode="_ &quot;R&quot;\ * #,##0_ ;_ &quot;R&quot;\ * \-#,##0_ ;_ &quot;R&quot;\ * &quot;-&quot;_ ;_ @_ "/>
    <numFmt numFmtId="177" formatCode="_ * #,##0_ ;_ * \-#,##0_ ;_ * &quot;-&quot;_ ;_ @_ "/>
    <numFmt numFmtId="178" formatCode="_ &quot;R&quot;\ * #,##0.00_ ;_ &quot;R&quot;\ * \-#,##0.00_ ;_ &quot;R&quot;\ * &quot;-&quot;??_ ;_ @_ "/>
    <numFmt numFmtId="179" formatCode="_ * #,##0.00_ ;_ * \-#,##0.00_ ;_ * &quot;-&quot;??_ ;_ @_ "/>
    <numFmt numFmtId="180" formatCode="[$R-436]\ #,##0.00"/>
    <numFmt numFmtId="181" formatCode="0.0"/>
    <numFmt numFmtId="182" formatCode="&quot;Yes&quot;;&quot;Yes&quot;;&quot;No&quot;"/>
    <numFmt numFmtId="183" formatCode="&quot;True&quot;;&quot;True&quot;;&quot;False&quot;"/>
    <numFmt numFmtId="184" formatCode="&quot;On&quot;;&quot;On&quot;;&quot;Off&quot;"/>
    <numFmt numFmtId="185" formatCode="[$€-2]\ #,##0.00_);[Red]\([$€-2]\ #,##0.00\)"/>
    <numFmt numFmtId="186" formatCode="[$-1C09]dd\ mmmm\ yyyy"/>
    <numFmt numFmtId="187" formatCode="[$-1C09]dd\ mmmm\ yyyy;@"/>
    <numFmt numFmtId="188" formatCode="#,##0.00_ ;\-#,##0.00\ "/>
    <numFmt numFmtId="189" formatCode="0.000"/>
    <numFmt numFmtId="190" formatCode="_ [$R-436]\ * #,##0.00_ ;_ [$R-436]\ * \-#,##0.00_ ;_ [$R-436]\ * &quot;-&quot;_ ;_ @_ "/>
    <numFmt numFmtId="191" formatCode="[$R-1C09]\ #,##0"/>
    <numFmt numFmtId="192" formatCode="[$R-1C09]\ #,##0.00"/>
  </numFmts>
  <fonts count="82">
    <font>
      <sz val="11"/>
      <color theme="1"/>
      <name val="Calibri"/>
      <family val="2"/>
    </font>
    <font>
      <sz val="11"/>
      <color indexed="8"/>
      <name val="Calibri"/>
      <family val="2"/>
    </font>
    <font>
      <u val="single"/>
      <sz val="10"/>
      <color indexed="12"/>
      <name val="Arial"/>
      <family val="2"/>
    </font>
    <font>
      <sz val="10"/>
      <name val="Arial"/>
      <family val="2"/>
    </font>
    <font>
      <sz val="14"/>
      <color indexed="8"/>
      <name val="Calibri"/>
      <family val="2"/>
    </font>
    <font>
      <sz val="10"/>
      <color indexed="8"/>
      <name val="Calibri"/>
      <family val="2"/>
    </font>
    <font>
      <b/>
      <sz val="10"/>
      <color indexed="8"/>
      <name val="Calibri"/>
      <family val="2"/>
    </font>
    <font>
      <sz val="11"/>
      <color indexed="10"/>
      <name val="Calibri"/>
      <family val="2"/>
    </font>
    <font>
      <sz val="10"/>
      <name val="Calibri"/>
      <family val="2"/>
    </font>
    <font>
      <b/>
      <sz val="10"/>
      <name val="Calibri"/>
      <family val="2"/>
    </font>
    <font>
      <sz val="9"/>
      <name val="Calibri"/>
      <family val="2"/>
    </font>
    <font>
      <b/>
      <sz val="9"/>
      <name val="Calibri"/>
      <family val="2"/>
    </font>
    <font>
      <sz val="9"/>
      <name val="Tahoma"/>
      <family val="2"/>
    </font>
    <font>
      <b/>
      <sz val="9"/>
      <name val="Tahoma"/>
      <family val="2"/>
    </font>
    <font>
      <b/>
      <sz val="8"/>
      <name val="Tahoma"/>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b/>
      <sz val="10"/>
      <color indexed="9"/>
      <name val="Calibri"/>
      <family val="2"/>
    </font>
    <font>
      <strike/>
      <sz val="11"/>
      <color indexed="10"/>
      <name val="Calibri"/>
      <family val="2"/>
    </font>
    <font>
      <b/>
      <sz val="10"/>
      <color indexed="10"/>
      <name val="Calibri"/>
      <family val="2"/>
    </font>
    <font>
      <sz val="11"/>
      <name val="Calibri"/>
      <family val="2"/>
    </font>
    <font>
      <b/>
      <sz val="11"/>
      <name val="Calibri"/>
      <family val="2"/>
    </font>
    <font>
      <sz val="6"/>
      <color indexed="8"/>
      <name val="Calibri"/>
      <family val="2"/>
    </font>
    <font>
      <sz val="10"/>
      <color indexed="9"/>
      <name val="Calibri"/>
      <family val="2"/>
    </font>
    <font>
      <b/>
      <sz val="10"/>
      <color indexed="63"/>
      <name val="Calibri"/>
      <family val="2"/>
    </font>
    <font>
      <u val="single"/>
      <sz val="10"/>
      <color indexed="12"/>
      <name val="Calibri"/>
      <family val="2"/>
    </font>
    <font>
      <sz val="10"/>
      <color indexed="60"/>
      <name val="Calibri"/>
      <family val="2"/>
    </font>
    <font>
      <b/>
      <sz val="12"/>
      <color indexed="9"/>
      <name val="Calibri"/>
      <family val="2"/>
    </font>
    <font>
      <b/>
      <sz val="14"/>
      <color indexed="9"/>
      <name val="Calibri"/>
      <family val="2"/>
    </font>
    <font>
      <sz val="14"/>
      <color indexed="9"/>
      <name val="Calibri"/>
      <family val="2"/>
    </font>
    <font>
      <b/>
      <sz val="20"/>
      <color indexed="9"/>
      <name val="Calibri"/>
      <family val="2"/>
    </font>
    <font>
      <sz val="20"/>
      <color indexed="8"/>
      <name val="Calibri"/>
      <family val="2"/>
    </font>
    <font>
      <b/>
      <sz val="12"/>
      <color indexed="8"/>
      <name val="Calibri"/>
      <family val="2"/>
    </font>
    <font>
      <b/>
      <sz val="11"/>
      <color indexed="10"/>
      <name val="Calibri"/>
      <family val="2"/>
    </font>
    <font>
      <sz val="10"/>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Calibri"/>
      <family val="2"/>
    </font>
    <font>
      <b/>
      <sz val="10"/>
      <color theme="0"/>
      <name val="Calibri"/>
      <family val="2"/>
    </font>
    <font>
      <sz val="10"/>
      <color theme="1"/>
      <name val="Calibri"/>
      <family val="2"/>
    </font>
    <font>
      <strike/>
      <sz val="11"/>
      <color rgb="FFFF0000"/>
      <name val="Calibri"/>
      <family val="2"/>
    </font>
    <font>
      <b/>
      <sz val="10"/>
      <color rgb="FFFF0000"/>
      <name val="Calibri"/>
      <family val="2"/>
    </font>
    <font>
      <sz val="6"/>
      <color theme="1"/>
      <name val="Calibri"/>
      <family val="2"/>
    </font>
    <font>
      <b/>
      <sz val="10"/>
      <color rgb="FF202020"/>
      <name val="Calibri"/>
      <family val="2"/>
    </font>
    <font>
      <sz val="10"/>
      <color rgb="FFC00000"/>
      <name val="Calibri"/>
      <family val="2"/>
    </font>
    <font>
      <b/>
      <sz val="11"/>
      <color rgb="FFFF0000"/>
      <name val="Calibri"/>
      <family val="2"/>
    </font>
    <font>
      <sz val="10"/>
      <color rgb="FFFF0000"/>
      <name val="Calibri"/>
      <family val="2"/>
    </font>
    <font>
      <b/>
      <sz val="20"/>
      <color theme="0"/>
      <name val="Calibri"/>
      <family val="2"/>
    </font>
    <font>
      <sz val="20"/>
      <color theme="1"/>
      <name val="Calibri"/>
      <family val="2"/>
    </font>
    <font>
      <b/>
      <sz val="12"/>
      <color theme="1"/>
      <name val="Calibri"/>
      <family val="2"/>
    </font>
    <font>
      <b/>
      <sz val="12"/>
      <color theme="0"/>
      <name val="Calibri"/>
      <family val="2"/>
    </font>
    <font>
      <sz val="10"/>
      <color theme="0"/>
      <name val="Calibri"/>
      <family val="2"/>
    </font>
    <font>
      <b/>
      <sz val="14"/>
      <color theme="0"/>
      <name val="Calibri"/>
      <family val="2"/>
    </font>
    <font>
      <sz val="14"/>
      <color theme="0"/>
      <name val="Calibri"/>
      <family val="2"/>
    </font>
    <font>
      <b/>
      <sz val="8"/>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4999699890613556"/>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
      <patternFill patternType="solid">
        <fgColor theme="1"/>
        <bgColor indexed="64"/>
      </patternFill>
    </fill>
    <fill>
      <patternFill patternType="solid">
        <fgColor theme="8" tint="-0.24997000396251678"/>
        <bgColor indexed="64"/>
      </patternFill>
    </fill>
    <fill>
      <patternFill patternType="solid">
        <fgColor theme="1" tint="0.04998999834060669"/>
        <bgColor indexed="64"/>
      </patternFill>
    </fill>
    <fill>
      <patternFill patternType="solid">
        <fgColor rgb="FF92D05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style="thin"/>
      <right style="thin"/>
      <top style="thin"/>
      <bottom/>
    </border>
    <border>
      <left style="thin"/>
      <right/>
      <top style="thin"/>
      <bottom/>
    </border>
    <border>
      <left style="thin"/>
      <right/>
      <top style="thin"/>
      <bottom style="thin"/>
    </border>
    <border>
      <left/>
      <right/>
      <top style="thin"/>
      <bottom style="thin"/>
    </border>
    <border>
      <left style="thin"/>
      <right style="thin"/>
      <top/>
      <bottom style="thin"/>
    </border>
    <border>
      <left style="thin"/>
      <right/>
      <top/>
      <bottom style="thin"/>
    </border>
    <border>
      <left/>
      <right style="thin"/>
      <top/>
      <bottom style="thin"/>
    </border>
    <border>
      <left/>
      <right style="thin"/>
      <top style="thin"/>
      <bottom style="thin"/>
    </border>
    <border>
      <left style="thin"/>
      <right style="thin"/>
      <top style="thin"/>
      <bottom style="thin"/>
    </border>
    <border>
      <left/>
      <right style="thin"/>
      <top style="thin"/>
      <bottom/>
    </border>
    <border>
      <left style="thin"/>
      <right/>
      <top/>
      <bottom/>
    </border>
    <border>
      <left/>
      <right/>
      <top/>
      <bottom style="thin"/>
    </border>
    <border>
      <left style="thin"/>
      <right style="thin"/>
      <top/>
      <bottom/>
    </border>
    <border>
      <left/>
      <right style="thin"/>
      <top/>
      <bottom/>
    </border>
    <border>
      <left style="medium"/>
      <right style="thin"/>
      <top style="thin"/>
      <bottom style="thin"/>
    </border>
    <border>
      <left>
        <color indexed="63"/>
      </left>
      <right style="medium">
        <color theme="3"/>
      </right>
      <top>
        <color indexed="63"/>
      </top>
      <bottom>
        <color indexed="63"/>
      </bottom>
    </border>
    <border>
      <left style="medium">
        <color theme="3"/>
      </left>
      <right/>
      <top style="medium">
        <color theme="3"/>
      </top>
      <bottom style="thin">
        <color theme="3"/>
      </bottom>
    </border>
    <border>
      <left/>
      <right/>
      <top style="medium">
        <color theme="3"/>
      </top>
      <bottom style="thin">
        <color theme="3"/>
      </bottom>
    </border>
    <border>
      <left/>
      <right style="medium">
        <color theme="3"/>
      </right>
      <top style="medium">
        <color theme="3"/>
      </top>
      <bottom style="thin">
        <color theme="3"/>
      </bottom>
    </border>
    <border>
      <left style="medium">
        <color theme="3"/>
      </left>
      <right/>
      <top/>
      <bottom style="thin"/>
    </border>
    <border>
      <left/>
      <right style="medium">
        <color theme="3"/>
      </right>
      <top>
        <color indexed="63"/>
      </top>
      <bottom style="thin"/>
    </border>
    <border>
      <left style="medium">
        <color theme="3"/>
      </left>
      <right/>
      <top style="thin"/>
      <bottom style="thin"/>
    </border>
    <border>
      <left/>
      <right style="medium">
        <color theme="3"/>
      </right>
      <top style="thin"/>
      <bottom style="thin"/>
    </border>
    <border>
      <left style="medium">
        <color theme="3"/>
      </left>
      <right/>
      <top style="thin"/>
      <bottom style="medium">
        <color theme="3"/>
      </bottom>
    </border>
    <border>
      <left/>
      <right/>
      <top style="thin"/>
      <bottom style="medium">
        <color theme="3"/>
      </bottom>
    </border>
    <border>
      <left/>
      <right style="medium">
        <color theme="3"/>
      </right>
      <top style="thin"/>
      <bottom style="medium">
        <color theme="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2"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3" fillId="0" borderId="0">
      <alignment/>
      <protection/>
    </xf>
    <xf numFmtId="0" fontId="3" fillId="0" borderId="0">
      <alignment/>
      <protection/>
    </xf>
    <xf numFmtId="190" fontId="0" fillId="0" borderId="0">
      <alignment/>
      <protection/>
    </xf>
    <xf numFmtId="0" fontId="0" fillId="32" borderId="7" applyNumberFormat="0" applyFont="0" applyAlignment="0" applyProtection="0"/>
    <xf numFmtId="0" fontId="60" fillId="27" borderId="8" applyNumberFormat="0" applyAlignment="0" applyProtection="0"/>
    <xf numFmtId="9" fontId="0"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318">
    <xf numFmtId="0" fontId="0" fillId="0" borderId="0" xfId="0" applyFont="1" applyAlignment="1">
      <alignment/>
    </xf>
    <xf numFmtId="0" fontId="62" fillId="0" borderId="0" xfId="0" applyFont="1" applyAlignment="1">
      <alignment/>
    </xf>
    <xf numFmtId="2" fontId="62" fillId="0" borderId="0" xfId="0" applyNumberFormat="1" applyFont="1" applyAlignment="1">
      <alignment horizontal="center"/>
    </xf>
    <xf numFmtId="0" fontId="0" fillId="0" borderId="0" xfId="0" applyFont="1" applyAlignment="1">
      <alignment/>
    </xf>
    <xf numFmtId="0" fontId="0" fillId="0" borderId="0" xfId="0" applyFont="1" applyAlignment="1">
      <alignment horizontal="center"/>
    </xf>
    <xf numFmtId="0" fontId="0" fillId="0" borderId="0" xfId="0" applyFont="1" applyBorder="1" applyAlignment="1">
      <alignment/>
    </xf>
    <xf numFmtId="0" fontId="0" fillId="0" borderId="0" xfId="0" applyFont="1" applyBorder="1" applyAlignment="1">
      <alignment horizontal="center"/>
    </xf>
    <xf numFmtId="0" fontId="64" fillId="33" borderId="10" xfId="0" applyFont="1" applyFill="1" applyBorder="1" applyAlignment="1">
      <alignment/>
    </xf>
    <xf numFmtId="0" fontId="65" fillId="34" borderId="11" xfId="0" applyFont="1" applyFill="1" applyBorder="1" applyAlignment="1">
      <alignment/>
    </xf>
    <xf numFmtId="0" fontId="65" fillId="34" borderId="10" xfId="0" applyFont="1" applyFill="1" applyBorder="1" applyAlignment="1">
      <alignment/>
    </xf>
    <xf numFmtId="0" fontId="65" fillId="34" borderId="11" xfId="0" applyFont="1" applyFill="1" applyBorder="1" applyAlignment="1">
      <alignment horizontal="center"/>
    </xf>
    <xf numFmtId="0" fontId="65" fillId="34" borderId="11" xfId="0" applyFont="1" applyFill="1" applyBorder="1" applyAlignment="1">
      <alignment horizontal="center" wrapText="1"/>
    </xf>
    <xf numFmtId="2" fontId="65" fillId="34" borderId="11" xfId="0" applyNumberFormat="1" applyFont="1" applyFill="1" applyBorder="1" applyAlignment="1">
      <alignment horizontal="center"/>
    </xf>
    <xf numFmtId="0" fontId="64" fillId="33" borderId="12" xfId="0" applyFont="1" applyFill="1" applyBorder="1" applyAlignment="1">
      <alignment/>
    </xf>
    <xf numFmtId="0" fontId="64" fillId="33" borderId="10" xfId="0" applyFont="1" applyFill="1" applyBorder="1" applyAlignment="1">
      <alignment horizontal="center"/>
    </xf>
    <xf numFmtId="0" fontId="64" fillId="33" borderId="13" xfId="0" applyFont="1" applyFill="1" applyBorder="1" applyAlignment="1">
      <alignment/>
    </xf>
    <xf numFmtId="0" fontId="64" fillId="33" borderId="14" xfId="0" applyFont="1" applyFill="1" applyBorder="1" applyAlignment="1">
      <alignment/>
    </xf>
    <xf numFmtId="0" fontId="64" fillId="33" borderId="14" xfId="0" applyFont="1" applyFill="1" applyBorder="1" applyAlignment="1">
      <alignment horizontal="center"/>
    </xf>
    <xf numFmtId="0" fontId="66" fillId="0" borderId="15" xfId="0" applyFont="1" applyFill="1" applyBorder="1" applyAlignment="1">
      <alignment/>
    </xf>
    <xf numFmtId="0" fontId="66" fillId="0" borderId="16" xfId="0" applyFont="1" applyFill="1" applyBorder="1" applyAlignment="1">
      <alignment/>
    </xf>
    <xf numFmtId="0" fontId="0" fillId="0" borderId="17" xfId="0" applyFont="1" applyFill="1" applyBorder="1" applyAlignment="1">
      <alignment/>
    </xf>
    <xf numFmtId="0" fontId="66" fillId="0" borderId="15" xfId="0" applyFont="1" applyFill="1" applyBorder="1" applyAlignment="1">
      <alignment horizontal="center"/>
    </xf>
    <xf numFmtId="2" fontId="64" fillId="33" borderId="14" xfId="0" applyNumberFormat="1" applyFont="1" applyFill="1" applyBorder="1" applyAlignment="1">
      <alignment horizontal="center"/>
    </xf>
    <xf numFmtId="2" fontId="65" fillId="34" borderId="11" xfId="0" applyNumberFormat="1" applyFont="1" applyFill="1" applyBorder="1" applyAlignment="1">
      <alignment horizontal="center" wrapText="1"/>
    </xf>
    <xf numFmtId="0" fontId="66" fillId="0" borderId="18" xfId="0" applyFont="1" applyFill="1" applyBorder="1" applyAlignment="1">
      <alignment horizontal="center"/>
    </xf>
    <xf numFmtId="0" fontId="66" fillId="0" borderId="19" xfId="0" applyFont="1" applyFill="1" applyBorder="1" applyAlignment="1">
      <alignment/>
    </xf>
    <xf numFmtId="0" fontId="66" fillId="0" borderId="13" xfId="0" applyFont="1" applyFill="1" applyBorder="1" applyAlignment="1">
      <alignment/>
    </xf>
    <xf numFmtId="0" fontId="66" fillId="0" borderId="17" xfId="0" applyFont="1" applyFill="1" applyBorder="1" applyAlignment="1">
      <alignment/>
    </xf>
    <xf numFmtId="0" fontId="0" fillId="0" borderId="18" xfId="0" applyFont="1" applyFill="1" applyBorder="1" applyAlignment="1">
      <alignment/>
    </xf>
    <xf numFmtId="0" fontId="66" fillId="0" borderId="19" xfId="0" applyFont="1" applyFill="1" applyBorder="1" applyAlignment="1">
      <alignment horizontal="center"/>
    </xf>
    <xf numFmtId="180" fontId="66" fillId="0" borderId="17" xfId="0" applyNumberFormat="1" applyFont="1" applyFill="1" applyBorder="1" applyAlignment="1">
      <alignment horizontal="center"/>
    </xf>
    <xf numFmtId="0" fontId="66" fillId="0" borderId="11" xfId="0" applyFont="1" applyFill="1" applyBorder="1" applyAlignment="1">
      <alignment/>
    </xf>
    <xf numFmtId="0" fontId="66" fillId="0" borderId="12" xfId="0" applyFont="1" applyFill="1" applyBorder="1" applyAlignment="1">
      <alignment/>
    </xf>
    <xf numFmtId="0" fontId="0" fillId="0" borderId="20" xfId="0" applyFont="1" applyFill="1" applyBorder="1" applyAlignment="1">
      <alignment/>
    </xf>
    <xf numFmtId="0" fontId="66" fillId="0" borderId="11" xfId="0" applyFont="1" applyFill="1" applyBorder="1" applyAlignment="1">
      <alignment horizontal="center"/>
    </xf>
    <xf numFmtId="0" fontId="0" fillId="0" borderId="0" xfId="0" applyFont="1" applyFill="1" applyAlignment="1">
      <alignment/>
    </xf>
    <xf numFmtId="0" fontId="66" fillId="0" borderId="18" xfId="0" applyFont="1" applyFill="1" applyBorder="1" applyAlignment="1">
      <alignment/>
    </xf>
    <xf numFmtId="0" fontId="64" fillId="0" borderId="0" xfId="0" applyFont="1" applyBorder="1" applyAlignment="1">
      <alignment horizontal="center" wrapText="1"/>
    </xf>
    <xf numFmtId="1" fontId="66" fillId="0" borderId="21" xfId="0" applyNumberFormat="1" applyFont="1" applyBorder="1" applyAlignment="1">
      <alignment/>
    </xf>
    <xf numFmtId="0" fontId="66" fillId="0" borderId="0" xfId="0" applyFont="1" applyBorder="1" applyAlignment="1">
      <alignment horizontal="center"/>
    </xf>
    <xf numFmtId="0" fontId="66" fillId="0" borderId="14" xfId="0" applyFont="1" applyFill="1" applyBorder="1" applyAlignment="1">
      <alignment/>
    </xf>
    <xf numFmtId="0" fontId="0" fillId="0" borderId="0" xfId="0" applyFont="1" applyAlignment="1">
      <alignment wrapText="1"/>
    </xf>
    <xf numFmtId="187" fontId="62" fillId="0" borderId="0" xfId="0" applyNumberFormat="1" applyFont="1" applyAlignment="1">
      <alignment/>
    </xf>
    <xf numFmtId="187" fontId="0" fillId="0" borderId="0" xfId="0" applyNumberFormat="1" applyFont="1" applyAlignment="1">
      <alignment/>
    </xf>
    <xf numFmtId="187" fontId="0" fillId="0" borderId="0" xfId="0" applyNumberFormat="1" applyFont="1" applyFill="1" applyAlignment="1">
      <alignment/>
    </xf>
    <xf numFmtId="187" fontId="0" fillId="0" borderId="0" xfId="0" applyNumberFormat="1" applyFont="1" applyAlignment="1">
      <alignment wrapText="1"/>
    </xf>
    <xf numFmtId="187" fontId="63" fillId="0" borderId="0" xfId="0" applyNumberFormat="1" applyFont="1" applyAlignment="1">
      <alignment/>
    </xf>
    <xf numFmtId="0" fontId="0" fillId="0" borderId="14" xfId="0" applyFont="1" applyFill="1" applyBorder="1" applyAlignment="1">
      <alignment/>
    </xf>
    <xf numFmtId="0" fontId="66" fillId="0" borderId="19" xfId="0" applyFont="1" applyFill="1" applyBorder="1" applyAlignment="1">
      <alignment vertical="center"/>
    </xf>
    <xf numFmtId="0" fontId="66" fillId="0" borderId="13" xfId="0" applyFont="1" applyFill="1" applyBorder="1" applyAlignment="1">
      <alignment vertical="center"/>
    </xf>
    <xf numFmtId="0" fontId="66" fillId="0" borderId="0" xfId="0" applyFont="1" applyFill="1" applyBorder="1" applyAlignment="1">
      <alignment vertical="center"/>
    </xf>
    <xf numFmtId="0" fontId="0" fillId="0" borderId="0" xfId="0" applyFont="1" applyFill="1" applyBorder="1" applyAlignment="1">
      <alignment/>
    </xf>
    <xf numFmtId="0" fontId="66" fillId="0" borderId="16" xfId="0" applyFont="1" applyFill="1" applyBorder="1" applyAlignment="1">
      <alignment vertical="center"/>
    </xf>
    <xf numFmtId="0" fontId="0" fillId="0" borderId="22" xfId="0" applyFont="1" applyFill="1" applyBorder="1" applyAlignment="1">
      <alignment/>
    </xf>
    <xf numFmtId="0" fontId="66" fillId="0" borderId="11" xfId="0" applyFont="1" applyFill="1" applyBorder="1" applyAlignment="1">
      <alignment vertical="center"/>
    </xf>
    <xf numFmtId="2" fontId="64" fillId="0" borderId="18" xfId="0" applyNumberFormat="1" applyFont="1" applyFill="1" applyBorder="1" applyAlignment="1">
      <alignment horizontal="center"/>
    </xf>
    <xf numFmtId="0" fontId="64" fillId="0" borderId="14" xfId="0" applyFont="1" applyFill="1" applyBorder="1" applyAlignment="1">
      <alignment horizontal="center"/>
    </xf>
    <xf numFmtId="2" fontId="64" fillId="0" borderId="14" xfId="0" applyNumberFormat="1" applyFont="1" applyFill="1" applyBorder="1" applyAlignment="1">
      <alignment horizontal="center"/>
    </xf>
    <xf numFmtId="0" fontId="66" fillId="0" borderId="13" xfId="0" applyFont="1" applyFill="1" applyBorder="1" applyAlignment="1">
      <alignment/>
    </xf>
    <xf numFmtId="0" fontId="66" fillId="0" borderId="18" xfId="0" applyFont="1" applyFill="1" applyBorder="1" applyAlignment="1">
      <alignment horizontal="right"/>
    </xf>
    <xf numFmtId="0" fontId="67" fillId="0" borderId="18" xfId="0" applyFont="1" applyFill="1" applyBorder="1" applyAlignment="1">
      <alignment/>
    </xf>
    <xf numFmtId="0" fontId="66" fillId="0" borderId="11" xfId="0" applyFont="1" applyFill="1" applyBorder="1" applyAlignment="1">
      <alignment wrapText="1"/>
    </xf>
    <xf numFmtId="0" fontId="66" fillId="0" borderId="13" xfId="0" applyFont="1" applyFill="1" applyBorder="1" applyAlignment="1">
      <alignment wrapText="1"/>
    </xf>
    <xf numFmtId="0" fontId="66" fillId="0" borderId="10" xfId="0" applyFont="1" applyFill="1" applyBorder="1" applyAlignment="1">
      <alignment/>
    </xf>
    <xf numFmtId="0" fontId="0" fillId="0" borderId="10" xfId="0" applyFont="1" applyFill="1" applyBorder="1" applyAlignment="1">
      <alignment/>
    </xf>
    <xf numFmtId="0" fontId="66" fillId="0" borderId="19" xfId="0" applyFont="1" applyFill="1" applyBorder="1" applyAlignment="1">
      <alignment vertical="top"/>
    </xf>
    <xf numFmtId="0" fontId="66" fillId="0" borderId="18" xfId="0" applyFont="1" applyFill="1" applyBorder="1" applyAlignment="1">
      <alignment vertical="top"/>
    </xf>
    <xf numFmtId="0" fontId="66" fillId="0" borderId="23" xfId="0" applyFont="1" applyFill="1" applyBorder="1" applyAlignment="1">
      <alignment/>
    </xf>
    <xf numFmtId="0" fontId="66" fillId="0" borderId="21" xfId="0" applyFont="1" applyFill="1" applyBorder="1" applyAlignment="1">
      <alignment/>
    </xf>
    <xf numFmtId="0" fontId="0" fillId="0" borderId="24" xfId="0" applyFont="1" applyFill="1" applyBorder="1" applyAlignment="1">
      <alignment/>
    </xf>
    <xf numFmtId="0" fontId="66" fillId="0" borderId="22" xfId="0" applyFont="1" applyFill="1" applyBorder="1" applyAlignment="1">
      <alignment vertical="center"/>
    </xf>
    <xf numFmtId="180" fontId="66" fillId="0" borderId="19" xfId="0" applyNumberFormat="1" applyFont="1" applyFill="1" applyBorder="1" applyAlignment="1">
      <alignment horizontal="center"/>
    </xf>
    <xf numFmtId="0" fontId="66" fillId="0" borderId="14" xfId="0" applyFont="1" applyFill="1" applyBorder="1" applyAlignment="1">
      <alignment vertical="center"/>
    </xf>
    <xf numFmtId="180" fontId="64" fillId="0" borderId="18" xfId="0" applyNumberFormat="1" applyFont="1" applyFill="1" applyBorder="1" applyAlignment="1">
      <alignment horizontal="center"/>
    </xf>
    <xf numFmtId="0" fontId="68" fillId="33" borderId="14" xfId="0" applyFont="1" applyFill="1" applyBorder="1" applyAlignment="1">
      <alignment/>
    </xf>
    <xf numFmtId="2" fontId="66" fillId="0" borderId="19" xfId="0" applyNumberFormat="1" applyFont="1" applyFill="1" applyBorder="1" applyAlignment="1">
      <alignment horizontal="center"/>
    </xf>
    <xf numFmtId="2" fontId="66" fillId="0" borderId="15" xfId="0" applyNumberFormat="1" applyFont="1" applyFill="1" applyBorder="1" applyAlignment="1">
      <alignment horizontal="center"/>
    </xf>
    <xf numFmtId="2" fontId="66" fillId="0" borderId="11" xfId="0" applyNumberFormat="1" applyFont="1" applyFill="1" applyBorder="1" applyAlignment="1">
      <alignment horizontal="center"/>
    </xf>
    <xf numFmtId="171" fontId="66" fillId="0" borderId="19" xfId="42" applyFont="1" applyBorder="1" applyAlignment="1">
      <alignment horizontal="center"/>
    </xf>
    <xf numFmtId="188" fontId="66" fillId="0" borderId="19" xfId="0" applyNumberFormat="1" applyFont="1" applyFill="1" applyBorder="1" applyAlignment="1">
      <alignment horizontal="center"/>
    </xf>
    <xf numFmtId="171" fontId="66" fillId="0" borderId="15" xfId="42" applyFont="1" applyFill="1" applyBorder="1" applyAlignment="1">
      <alignment horizontal="center"/>
    </xf>
    <xf numFmtId="171" fontId="66" fillId="0" borderId="19" xfId="42" applyFont="1" applyFill="1" applyBorder="1" applyAlignment="1">
      <alignment horizontal="center"/>
    </xf>
    <xf numFmtId="0" fontId="66" fillId="0" borderId="19" xfId="0" applyFont="1" applyFill="1" applyBorder="1" applyAlignment="1">
      <alignment horizontal="center" wrapText="1"/>
    </xf>
    <xf numFmtId="0" fontId="66" fillId="0" borderId="19" xfId="0" applyFont="1" applyFill="1" applyBorder="1" applyAlignment="1">
      <alignment horizontal="center" vertical="top"/>
    </xf>
    <xf numFmtId="0" fontId="62" fillId="0" borderId="17" xfId="0" applyFont="1" applyFill="1" applyBorder="1" applyAlignment="1">
      <alignment/>
    </xf>
    <xf numFmtId="0" fontId="62" fillId="0" borderId="18" xfId="0" applyFont="1" applyFill="1" applyBorder="1" applyAlignment="1">
      <alignment/>
    </xf>
    <xf numFmtId="0" fontId="64" fillId="33" borderId="11" xfId="0" applyFont="1" applyFill="1" applyBorder="1" applyAlignment="1">
      <alignment/>
    </xf>
    <xf numFmtId="0" fontId="64" fillId="33" borderId="20" xfId="0" applyFont="1" applyFill="1" applyBorder="1" applyAlignment="1">
      <alignment/>
    </xf>
    <xf numFmtId="0" fontId="64" fillId="33" borderId="18" xfId="0" applyFont="1" applyFill="1" applyBorder="1" applyAlignment="1">
      <alignment horizontal="center"/>
    </xf>
    <xf numFmtId="0" fontId="62" fillId="33" borderId="14" xfId="0" applyFont="1" applyFill="1" applyBorder="1" applyAlignment="1">
      <alignment/>
    </xf>
    <xf numFmtId="0" fontId="64" fillId="33" borderId="22" xfId="0" applyFont="1" applyFill="1" applyBorder="1" applyAlignment="1">
      <alignment/>
    </xf>
    <xf numFmtId="0" fontId="62" fillId="33" borderId="22" xfId="0" applyFont="1" applyFill="1" applyBorder="1" applyAlignment="1">
      <alignment/>
    </xf>
    <xf numFmtId="0" fontId="64" fillId="33" borderId="22" xfId="0" applyFont="1" applyFill="1" applyBorder="1" applyAlignment="1">
      <alignment horizontal="center"/>
    </xf>
    <xf numFmtId="1" fontId="66" fillId="0" borderId="0" xfId="0" applyNumberFormat="1" applyFont="1" applyBorder="1" applyAlignment="1">
      <alignment/>
    </xf>
    <xf numFmtId="1" fontId="66" fillId="0" borderId="17" xfId="0" applyNumberFormat="1" applyFont="1" applyFill="1" applyBorder="1" applyAlignment="1">
      <alignment horizontal="center"/>
    </xf>
    <xf numFmtId="2" fontId="65" fillId="34" borderId="19" xfId="0" applyNumberFormat="1" applyFont="1" applyFill="1" applyBorder="1" applyAlignment="1">
      <alignment horizontal="center" wrapText="1"/>
    </xf>
    <xf numFmtId="2" fontId="66" fillId="0" borderId="17" xfId="0" applyNumberFormat="1" applyFont="1" applyFill="1" applyBorder="1" applyAlignment="1">
      <alignment horizontal="center"/>
    </xf>
    <xf numFmtId="171" fontId="64" fillId="0" borderId="0" xfId="0" applyNumberFormat="1" applyFont="1" applyBorder="1" applyAlignment="1">
      <alignment horizontal="center" wrapText="1"/>
    </xf>
    <xf numFmtId="1" fontId="66" fillId="0" borderId="19" xfId="0" applyNumberFormat="1" applyFont="1" applyFill="1" applyBorder="1" applyAlignment="1">
      <alignment horizontal="center"/>
    </xf>
    <xf numFmtId="180" fontId="66" fillId="0" borderId="17" xfId="0" applyNumberFormat="1" applyFont="1" applyFill="1" applyBorder="1" applyAlignment="1">
      <alignment horizontal="center" vertical="center"/>
    </xf>
    <xf numFmtId="171" fontId="66" fillId="0" borderId="15" xfId="42" applyFont="1" applyFill="1" applyBorder="1" applyAlignment="1">
      <alignment horizontal="center" vertical="center"/>
    </xf>
    <xf numFmtId="188" fontId="66" fillId="0" borderId="15" xfId="0" applyNumberFormat="1" applyFont="1" applyFill="1" applyBorder="1" applyAlignment="1">
      <alignment horizontal="center"/>
    </xf>
    <xf numFmtId="0" fontId="66" fillId="0" borderId="19" xfId="0" applyFont="1" applyFill="1" applyBorder="1" applyAlignment="1" applyProtection="1">
      <alignment horizontal="left" vertical="center" wrapText="1"/>
      <protection/>
    </xf>
    <xf numFmtId="1" fontId="66" fillId="0" borderId="19" xfId="61" applyNumberFormat="1" applyFont="1" applyBorder="1" applyAlignment="1" applyProtection="1">
      <alignment horizontal="center" vertical="center" wrapText="1"/>
      <protection/>
    </xf>
    <xf numFmtId="0" fontId="64" fillId="0" borderId="14" xfId="0" applyFont="1" applyFill="1" applyBorder="1" applyAlignment="1">
      <alignment horizontal="right"/>
    </xf>
    <xf numFmtId="0" fontId="64" fillId="0" borderId="10" xfId="0" applyFont="1" applyFill="1" applyBorder="1" applyAlignment="1">
      <alignment horizontal="center"/>
    </xf>
    <xf numFmtId="0" fontId="64" fillId="33" borderId="13" xfId="0" applyFont="1" applyFill="1" applyBorder="1" applyAlignment="1">
      <alignment horizontal="center"/>
    </xf>
    <xf numFmtId="0" fontId="64" fillId="33" borderId="17" xfId="0" applyFont="1" applyFill="1" applyBorder="1" applyAlignment="1">
      <alignment horizontal="center"/>
    </xf>
    <xf numFmtId="0" fontId="62" fillId="0" borderId="0" xfId="0" applyFont="1" applyFill="1" applyBorder="1" applyAlignment="1">
      <alignment/>
    </xf>
    <xf numFmtId="0" fontId="66" fillId="0" borderId="0" xfId="0" applyFont="1" applyFill="1" applyBorder="1" applyAlignment="1">
      <alignment/>
    </xf>
    <xf numFmtId="0" fontId="64" fillId="0" borderId="21" xfId="0" applyFont="1" applyBorder="1" applyAlignment="1">
      <alignment horizontal="center" wrapText="1"/>
    </xf>
    <xf numFmtId="0" fontId="0" fillId="0" borderId="0" xfId="0" applyBorder="1" applyAlignment="1">
      <alignment vertical="center"/>
    </xf>
    <xf numFmtId="178" fontId="66" fillId="0" borderId="24" xfId="0" applyNumberFormat="1" applyFont="1" applyBorder="1" applyAlignment="1">
      <alignment horizontal="left"/>
    </xf>
    <xf numFmtId="49" fontId="66" fillId="0" borderId="21" xfId="0" applyNumberFormat="1" applyFont="1" applyBorder="1" applyAlignment="1">
      <alignment horizontal="left"/>
    </xf>
    <xf numFmtId="49" fontId="66" fillId="0" borderId="0" xfId="0" applyNumberFormat="1" applyFont="1" applyFill="1" applyBorder="1" applyAlignment="1">
      <alignment horizontal="right"/>
    </xf>
    <xf numFmtId="49" fontId="66" fillId="0" borderId="21" xfId="0" applyNumberFormat="1" applyFont="1" applyFill="1" applyBorder="1" applyAlignment="1">
      <alignment horizontal="left"/>
    </xf>
    <xf numFmtId="49" fontId="8" fillId="0" borderId="21" xfId="0" applyNumberFormat="1" applyFont="1" applyBorder="1" applyAlignment="1">
      <alignment horizontal="left"/>
    </xf>
    <xf numFmtId="49" fontId="8" fillId="0" borderId="0" xfId="0" applyNumberFormat="1" applyFont="1" applyBorder="1" applyAlignment="1">
      <alignment horizontal="right"/>
    </xf>
    <xf numFmtId="0" fontId="8" fillId="0" borderId="0" xfId="0" applyFont="1" applyBorder="1" applyAlignment="1">
      <alignment horizontal="right" wrapText="1"/>
    </xf>
    <xf numFmtId="0" fontId="0" fillId="0" borderId="21" xfId="0" applyFont="1" applyBorder="1" applyAlignment="1">
      <alignment/>
    </xf>
    <xf numFmtId="2" fontId="62" fillId="0" borderId="0" xfId="0" applyNumberFormat="1" applyFont="1" applyBorder="1" applyAlignment="1">
      <alignment horizontal="center"/>
    </xf>
    <xf numFmtId="0" fontId="0" fillId="0" borderId="24" xfId="0" applyFont="1" applyBorder="1" applyAlignment="1">
      <alignment horizontal="center"/>
    </xf>
    <xf numFmtId="191" fontId="66" fillId="35" borderId="19" xfId="63" applyNumberFormat="1" applyFont="1" applyFill="1" applyBorder="1" applyAlignment="1" applyProtection="1">
      <alignment horizontal="center" vertical="center" wrapText="1"/>
      <protection/>
    </xf>
    <xf numFmtId="0" fontId="66" fillId="0" borderId="25" xfId="0" applyFont="1" applyFill="1" applyBorder="1" applyAlignment="1" applyProtection="1">
      <alignment horizontal="left" vertical="center" wrapText="1"/>
      <protection/>
    </xf>
    <xf numFmtId="2" fontId="64" fillId="33" borderId="22" xfId="0" applyNumberFormat="1" applyFont="1" applyFill="1" applyBorder="1" applyAlignment="1">
      <alignment horizontal="center"/>
    </xf>
    <xf numFmtId="2" fontId="66" fillId="0" borderId="17" xfId="0" applyNumberFormat="1" applyFont="1" applyFill="1" applyBorder="1" applyAlignment="1">
      <alignment horizontal="center" vertical="center"/>
    </xf>
    <xf numFmtId="49" fontId="64" fillId="36" borderId="0" xfId="0" applyNumberFormat="1" applyFont="1" applyFill="1" applyBorder="1" applyAlignment="1">
      <alignment horizontal="left"/>
    </xf>
    <xf numFmtId="49" fontId="9" fillId="36" borderId="0" xfId="0" applyNumberFormat="1" applyFont="1" applyFill="1" applyBorder="1" applyAlignment="1">
      <alignment horizontal="left"/>
    </xf>
    <xf numFmtId="178" fontId="65" fillId="36" borderId="0" xfId="0" applyNumberFormat="1" applyFont="1" applyFill="1" applyBorder="1" applyAlignment="1">
      <alignment horizontal="left"/>
    </xf>
    <xf numFmtId="49" fontId="8" fillId="36" borderId="0" xfId="0" applyNumberFormat="1" applyFont="1" applyFill="1" applyBorder="1" applyAlignment="1">
      <alignment horizontal="left"/>
    </xf>
    <xf numFmtId="49" fontId="8" fillId="36" borderId="0" xfId="0" applyNumberFormat="1" applyFont="1" applyFill="1" applyBorder="1" applyAlignment="1">
      <alignment horizontal="right"/>
    </xf>
    <xf numFmtId="0" fontId="33" fillId="36" borderId="0" xfId="0" applyFont="1" applyFill="1" applyBorder="1" applyAlignment="1">
      <alignment/>
    </xf>
    <xf numFmtId="0" fontId="33" fillId="36" borderId="0" xfId="0" applyFont="1" applyFill="1" applyBorder="1" applyAlignment="1">
      <alignment horizontal="center"/>
    </xf>
    <xf numFmtId="2" fontId="34" fillId="36" borderId="0" xfId="0" applyNumberFormat="1" applyFont="1" applyFill="1" applyBorder="1" applyAlignment="1">
      <alignment horizontal="center"/>
    </xf>
    <xf numFmtId="49" fontId="64" fillId="37" borderId="0" xfId="0" applyNumberFormat="1" applyFont="1" applyFill="1" applyBorder="1" applyAlignment="1">
      <alignment horizontal="left"/>
    </xf>
    <xf numFmtId="49" fontId="8" fillId="0" borderId="0" xfId="0" applyNumberFormat="1" applyFont="1" applyBorder="1" applyAlignment="1" applyProtection="1">
      <alignment horizontal="left"/>
      <protection/>
    </xf>
    <xf numFmtId="1" fontId="9" fillId="0" borderId="21" xfId="0" applyNumberFormat="1" applyFont="1" applyBorder="1" applyAlignment="1" applyProtection="1">
      <alignment/>
      <protection/>
    </xf>
    <xf numFmtId="178" fontId="9" fillId="0" borderId="0" xfId="0" applyNumberFormat="1" applyFont="1" applyBorder="1" applyAlignment="1" applyProtection="1">
      <alignment horizontal="left"/>
      <protection/>
    </xf>
    <xf numFmtId="1" fontId="8" fillId="0" borderId="21" xfId="0" applyNumberFormat="1" applyFont="1" applyBorder="1" applyAlignment="1" applyProtection="1">
      <alignment/>
      <protection/>
    </xf>
    <xf numFmtId="178" fontId="8" fillId="0" borderId="0" xfId="0" applyNumberFormat="1" applyFont="1" applyBorder="1" applyAlignment="1" applyProtection="1">
      <alignment horizontal="left"/>
      <protection/>
    </xf>
    <xf numFmtId="178" fontId="8" fillId="16" borderId="0" xfId="0" applyNumberFormat="1" applyFont="1" applyFill="1" applyAlignment="1" applyProtection="1">
      <alignment horizontal="left"/>
      <protection/>
    </xf>
    <xf numFmtId="49" fontId="9" fillId="37" borderId="13" xfId="0" applyNumberFormat="1" applyFont="1" applyFill="1" applyBorder="1" applyAlignment="1" applyProtection="1">
      <alignment horizontal="left"/>
      <protection/>
    </xf>
    <xf numFmtId="178" fontId="9" fillId="37" borderId="18" xfId="0" applyNumberFormat="1" applyFont="1" applyFill="1" applyBorder="1" applyAlignment="1" applyProtection="1">
      <alignment horizontal="left"/>
      <protection/>
    </xf>
    <xf numFmtId="49" fontId="9" fillId="0" borderId="0" xfId="0" applyNumberFormat="1" applyFont="1" applyFill="1" applyBorder="1" applyAlignment="1" applyProtection="1">
      <alignment horizontal="left"/>
      <protection/>
    </xf>
    <xf numFmtId="1" fontId="8" fillId="37" borderId="14" xfId="0" applyNumberFormat="1" applyFont="1" applyFill="1" applyBorder="1" applyAlignment="1" applyProtection="1">
      <alignment/>
      <protection/>
    </xf>
    <xf numFmtId="0" fontId="69" fillId="0" borderId="14" xfId="0" applyFont="1" applyFill="1" applyBorder="1" applyAlignment="1">
      <alignment/>
    </xf>
    <xf numFmtId="1" fontId="66" fillId="0" borderId="17" xfId="0" applyNumberFormat="1" applyFont="1" applyFill="1" applyBorder="1" applyAlignment="1" applyProtection="1">
      <alignment horizontal="center" vertical="center"/>
      <protection locked="0"/>
    </xf>
    <xf numFmtId="2" fontId="65" fillId="34" borderId="11" xfId="0" applyNumberFormat="1" applyFont="1" applyFill="1" applyBorder="1" applyAlignment="1" applyProtection="1">
      <alignment horizontal="center" wrapText="1"/>
      <protection locked="0"/>
    </xf>
    <xf numFmtId="0" fontId="64" fillId="33" borderId="14" xfId="0" applyFont="1" applyFill="1" applyBorder="1" applyAlignment="1" applyProtection="1">
      <alignment horizontal="center"/>
      <protection locked="0"/>
    </xf>
    <xf numFmtId="0" fontId="64" fillId="33" borderId="22" xfId="0" applyFont="1" applyFill="1" applyBorder="1" applyAlignment="1" applyProtection="1">
      <alignment horizontal="center"/>
      <protection locked="0"/>
    </xf>
    <xf numFmtId="1" fontId="66" fillId="0" borderId="17" xfId="0" applyNumberFormat="1" applyFont="1" applyFill="1" applyBorder="1" applyAlignment="1" applyProtection="1">
      <alignment horizontal="center"/>
      <protection locked="0"/>
    </xf>
    <xf numFmtId="1" fontId="66" fillId="0" borderId="19" xfId="0" applyNumberFormat="1" applyFont="1" applyFill="1" applyBorder="1" applyAlignment="1" applyProtection="1">
      <alignment horizontal="center"/>
      <protection locked="0"/>
    </xf>
    <xf numFmtId="2" fontId="66" fillId="0" borderId="17" xfId="0" applyNumberFormat="1" applyFont="1" applyFill="1" applyBorder="1" applyAlignment="1" applyProtection="1">
      <alignment horizontal="center"/>
      <protection locked="0"/>
    </xf>
    <xf numFmtId="0" fontId="70" fillId="0" borderId="0" xfId="0" applyFont="1" applyAlignment="1">
      <alignment/>
    </xf>
    <xf numFmtId="49" fontId="38" fillId="0" borderId="14" xfId="57" applyNumberFormat="1" applyFont="1" applyBorder="1" applyAlignment="1" applyProtection="1">
      <alignment horizontal="left" wrapText="1"/>
      <protection locked="0"/>
    </xf>
    <xf numFmtId="49" fontId="38" fillId="0" borderId="18" xfId="57" applyNumberFormat="1" applyFont="1" applyBorder="1" applyAlignment="1" applyProtection="1">
      <alignment horizontal="left" wrapText="1"/>
      <protection locked="0"/>
    </xf>
    <xf numFmtId="1" fontId="66" fillId="0" borderId="17" xfId="0" applyNumberFormat="1" applyFont="1" applyFill="1" applyBorder="1" applyAlignment="1">
      <alignment horizontal="center" vertical="center"/>
    </xf>
    <xf numFmtId="180" fontId="66" fillId="0" borderId="17" xfId="0" applyNumberFormat="1" applyFont="1" applyFill="1" applyBorder="1" applyAlignment="1">
      <alignment horizontal="center" vertical="center"/>
    </xf>
    <xf numFmtId="2" fontId="66" fillId="0" borderId="17" xfId="61" applyNumberFormat="1" applyFont="1" applyBorder="1" applyAlignment="1" applyProtection="1">
      <alignment horizontal="center" vertical="center" wrapText="1"/>
      <protection/>
    </xf>
    <xf numFmtId="0" fontId="66" fillId="0" borderId="18" xfId="61" applyFont="1" applyBorder="1" applyAlignment="1" applyProtection="1">
      <alignment vertical="center" wrapText="1"/>
      <protection/>
    </xf>
    <xf numFmtId="191" fontId="66" fillId="35" borderId="19" xfId="63" applyNumberFormat="1" applyFont="1" applyFill="1" applyBorder="1" applyAlignment="1" applyProtection="1">
      <alignment horizontal="center" vertical="center" wrapText="1"/>
      <protection/>
    </xf>
    <xf numFmtId="49" fontId="38" fillId="0" borderId="14" xfId="57" applyNumberFormat="1" applyFont="1" applyBorder="1" applyAlignment="1" applyProtection="1">
      <alignment horizontal="left" wrapText="1"/>
      <protection locked="0"/>
    </xf>
    <xf numFmtId="49" fontId="38" fillId="0" borderId="18" xfId="57" applyNumberFormat="1" applyFont="1" applyBorder="1" applyAlignment="1" applyProtection="1">
      <alignment horizontal="left" wrapText="1"/>
      <protection locked="0"/>
    </xf>
    <xf numFmtId="49" fontId="8" fillId="0" borderId="14" xfId="0" applyNumberFormat="1" applyFont="1" applyBorder="1" applyAlignment="1" applyProtection="1">
      <alignment horizontal="left" wrapText="1"/>
      <protection locked="0"/>
    </xf>
    <xf numFmtId="49" fontId="8" fillId="0" borderId="18" xfId="0" applyNumberFormat="1" applyFont="1" applyBorder="1" applyAlignment="1" applyProtection="1">
      <alignment horizontal="left" wrapText="1"/>
      <protection locked="0"/>
    </xf>
    <xf numFmtId="0" fontId="66" fillId="0" borderId="25" xfId="61" applyFont="1" applyFill="1" applyBorder="1" applyAlignment="1" applyProtection="1">
      <alignment horizontal="left" vertical="center" wrapText="1"/>
      <protection/>
    </xf>
    <xf numFmtId="0" fontId="66" fillId="0" borderId="25" xfId="61" applyFont="1" applyFill="1" applyBorder="1" applyAlignment="1" applyProtection="1">
      <alignment horizontal="left" vertical="center"/>
      <protection/>
    </xf>
    <xf numFmtId="49" fontId="71" fillId="0" borderId="26" xfId="0" applyNumberFormat="1" applyFont="1" applyBorder="1" applyAlignment="1">
      <alignment horizontal="center" vertical="center"/>
    </xf>
    <xf numFmtId="0" fontId="65" fillId="36" borderId="10" xfId="0" applyFont="1" applyFill="1" applyBorder="1" applyAlignment="1">
      <alignment horizontal="center"/>
    </xf>
    <xf numFmtId="0" fontId="72" fillId="0" borderId="18" xfId="0" applyFont="1" applyFill="1" applyBorder="1" applyAlignment="1">
      <alignment horizontal="center"/>
    </xf>
    <xf numFmtId="0" fontId="73" fillId="0" borderId="18" xfId="0" applyFont="1" applyFill="1" applyBorder="1" applyAlignment="1">
      <alignment horizontal="center"/>
    </xf>
    <xf numFmtId="0" fontId="66" fillId="0" borderId="13" xfId="61" applyFont="1" applyBorder="1" applyAlignment="1" applyProtection="1">
      <alignment horizontal="left" vertical="center" wrapText="1"/>
      <protection/>
    </xf>
    <xf numFmtId="0" fontId="66" fillId="0" borderId="14" xfId="61" applyFont="1" applyBorder="1" applyAlignment="1" applyProtection="1">
      <alignment horizontal="left" vertical="center" wrapText="1"/>
      <protection/>
    </xf>
    <xf numFmtId="0" fontId="66" fillId="0" borderId="19" xfId="61" applyFont="1" applyFill="1" applyBorder="1" applyAlignment="1">
      <alignment horizontal="left" vertical="center" wrapText="1"/>
      <protection/>
    </xf>
    <xf numFmtId="0" fontId="66" fillId="0" borderId="13" xfId="61" applyFont="1" applyFill="1" applyBorder="1" applyAlignment="1">
      <alignment horizontal="left" vertical="center" wrapText="1"/>
      <protection/>
    </xf>
    <xf numFmtId="0" fontId="66" fillId="0" borderId="14" xfId="61" applyFont="1" applyFill="1" applyBorder="1" applyAlignment="1">
      <alignment horizontal="left" vertical="center" wrapText="1"/>
      <protection/>
    </xf>
    <xf numFmtId="0" fontId="66" fillId="0" borderId="18" xfId="61" applyFont="1" applyFill="1" applyBorder="1" applyAlignment="1">
      <alignment horizontal="left" vertical="center" wrapText="1"/>
      <protection/>
    </xf>
    <xf numFmtId="0" fontId="64" fillId="37" borderId="0" xfId="0" applyFont="1" applyFill="1" applyBorder="1" applyAlignment="1">
      <alignment horizontal="center" vertical="center" wrapText="1"/>
    </xf>
    <xf numFmtId="0" fontId="0" fillId="0" borderId="0" xfId="0" applyAlignment="1">
      <alignment horizontal="center" vertical="center"/>
    </xf>
    <xf numFmtId="0" fontId="8" fillId="0" borderId="0" xfId="0" applyFont="1" applyBorder="1" applyAlignment="1" applyProtection="1">
      <alignment horizontal="right" wrapText="1"/>
      <protection/>
    </xf>
    <xf numFmtId="0" fontId="0" fillId="0" borderId="0" xfId="0" applyBorder="1" applyAlignment="1" applyProtection="1">
      <alignment horizontal="right"/>
      <protection/>
    </xf>
    <xf numFmtId="0" fontId="0" fillId="0" borderId="0" xfId="0" applyBorder="1" applyAlignment="1">
      <alignment/>
    </xf>
    <xf numFmtId="0" fontId="0" fillId="0" borderId="24" xfId="0" applyBorder="1" applyAlignment="1">
      <alignment/>
    </xf>
    <xf numFmtId="0" fontId="9" fillId="37" borderId="14" xfId="0" applyFont="1" applyFill="1" applyBorder="1" applyAlignment="1" applyProtection="1">
      <alignment horizontal="right" wrapText="1"/>
      <protection/>
    </xf>
    <xf numFmtId="0" fontId="0" fillId="0" borderId="14" xfId="0" applyBorder="1" applyAlignment="1">
      <alignment/>
    </xf>
    <xf numFmtId="0" fontId="66" fillId="0" borderId="18" xfId="61" applyFont="1" applyBorder="1" applyAlignment="1" applyProtection="1">
      <alignment horizontal="left" vertical="center" wrapText="1"/>
      <protection/>
    </xf>
    <xf numFmtId="0" fontId="0" fillId="0" borderId="0" xfId="0" applyAlignment="1">
      <alignment/>
    </xf>
    <xf numFmtId="0" fontId="9" fillId="0" borderId="0" xfId="0" applyFont="1" applyBorder="1" applyAlignment="1" applyProtection="1">
      <alignment horizontal="right" wrapText="1"/>
      <protection/>
    </xf>
    <xf numFmtId="0" fontId="0" fillId="0" borderId="0" xfId="0" applyBorder="1" applyAlignment="1" applyProtection="1">
      <alignment/>
      <protection/>
    </xf>
    <xf numFmtId="0" fontId="65" fillId="11" borderId="16" xfId="0" applyFont="1" applyFill="1" applyBorder="1" applyAlignment="1" applyProtection="1">
      <alignment horizontal="center"/>
      <protection/>
    </xf>
    <xf numFmtId="0" fontId="62" fillId="11" borderId="22" xfId="0" applyFont="1" applyFill="1" applyBorder="1" applyAlignment="1">
      <alignment horizontal="center"/>
    </xf>
    <xf numFmtId="0" fontId="62" fillId="11" borderId="17" xfId="0" applyFont="1" applyFill="1" applyBorder="1" applyAlignment="1">
      <alignment horizontal="center"/>
    </xf>
    <xf numFmtId="0" fontId="9" fillId="0" borderId="10" xfId="0" applyFont="1" applyBorder="1" applyAlignment="1" applyProtection="1">
      <alignment horizontal="right" wrapText="1"/>
      <protection/>
    </xf>
    <xf numFmtId="0" fontId="0" fillId="0" borderId="10" xfId="0" applyBorder="1" applyAlignment="1">
      <alignment/>
    </xf>
    <xf numFmtId="0" fontId="0" fillId="0" borderId="20" xfId="0" applyBorder="1" applyAlignment="1">
      <alignment/>
    </xf>
    <xf numFmtId="0" fontId="10" fillId="0" borderId="0" xfId="0" applyFont="1" applyBorder="1" applyAlignment="1" applyProtection="1">
      <alignment horizontal="right" wrapText="1"/>
      <protection/>
    </xf>
    <xf numFmtId="0" fontId="68" fillId="38" borderId="13" xfId="0" applyFont="1" applyFill="1" applyBorder="1" applyAlignment="1">
      <alignment horizontal="center" vertical="center"/>
    </xf>
    <xf numFmtId="0" fontId="68" fillId="38" borderId="14" xfId="0" applyFont="1" applyFill="1" applyBorder="1" applyAlignment="1">
      <alignment horizontal="center" vertical="center"/>
    </xf>
    <xf numFmtId="0" fontId="68" fillId="38" borderId="18" xfId="0" applyFont="1" applyFill="1" applyBorder="1" applyAlignment="1">
      <alignment horizontal="center" vertical="center"/>
    </xf>
    <xf numFmtId="0" fontId="66" fillId="0" borderId="13" xfId="0" applyFont="1" applyFill="1" applyBorder="1" applyAlignment="1">
      <alignment horizontal="left" vertical="center"/>
    </xf>
    <xf numFmtId="0" fontId="66" fillId="0" borderId="18" xfId="0" applyFont="1" applyFill="1" applyBorder="1" applyAlignment="1">
      <alignment horizontal="left" vertical="center"/>
    </xf>
    <xf numFmtId="0" fontId="66" fillId="0" borderId="13" xfId="0" applyFont="1" applyFill="1" applyBorder="1" applyAlignment="1">
      <alignment horizontal="left"/>
    </xf>
    <xf numFmtId="0" fontId="66" fillId="0" borderId="18" xfId="0" applyFont="1" applyFill="1" applyBorder="1" applyAlignment="1">
      <alignment horizontal="left"/>
    </xf>
    <xf numFmtId="49" fontId="7" fillId="0" borderId="13" xfId="0" applyNumberFormat="1" applyFont="1" applyBorder="1" applyAlignment="1">
      <alignment horizontal="center" vertical="center" wrapText="1"/>
    </xf>
    <xf numFmtId="49" fontId="7" fillId="0" borderId="14" xfId="0" applyNumberFormat="1" applyFont="1" applyBorder="1" applyAlignment="1">
      <alignment horizontal="center" vertical="center" wrapText="1"/>
    </xf>
    <xf numFmtId="49" fontId="7" fillId="0" borderId="18" xfId="0" applyNumberFormat="1" applyFont="1" applyBorder="1" applyAlignment="1">
      <alignment horizontal="center" vertical="center" wrapText="1"/>
    </xf>
    <xf numFmtId="0" fontId="8" fillId="36" borderId="0" xfId="0" applyFont="1" applyFill="1" applyBorder="1" applyAlignment="1">
      <alignment horizontal="center" wrapText="1"/>
    </xf>
    <xf numFmtId="0" fontId="33" fillId="36" borderId="0" xfId="0" applyFont="1" applyFill="1" applyBorder="1" applyAlignment="1">
      <alignment horizontal="center" wrapText="1"/>
    </xf>
    <xf numFmtId="49" fontId="9" fillId="36" borderId="0" xfId="0" applyNumberFormat="1" applyFont="1" applyFill="1" applyBorder="1" applyAlignment="1">
      <alignment horizontal="center"/>
    </xf>
    <xf numFmtId="0" fontId="34" fillId="36" borderId="0" xfId="0" applyFont="1" applyFill="1" applyBorder="1" applyAlignment="1">
      <alignment horizontal="center"/>
    </xf>
    <xf numFmtId="0" fontId="65" fillId="11" borderId="13" xfId="0" applyFont="1" applyFill="1" applyBorder="1" applyAlignment="1" applyProtection="1">
      <alignment horizontal="center"/>
      <protection/>
    </xf>
    <xf numFmtId="0" fontId="62" fillId="11" borderId="14" xfId="0" applyFont="1" applyFill="1" applyBorder="1" applyAlignment="1">
      <alignment horizontal="center"/>
    </xf>
    <xf numFmtId="0" fontId="62" fillId="11" borderId="18" xfId="0" applyFont="1" applyFill="1" applyBorder="1" applyAlignment="1">
      <alignment horizontal="center"/>
    </xf>
    <xf numFmtId="49" fontId="74" fillId="39" borderId="0" xfId="0" applyNumberFormat="1" applyFont="1" applyFill="1" applyBorder="1" applyAlignment="1">
      <alignment horizontal="center" vertical="center"/>
    </xf>
    <xf numFmtId="0" fontId="75" fillId="0" borderId="0" xfId="0" applyFont="1" applyAlignment="1">
      <alignment horizontal="center" vertical="center"/>
    </xf>
    <xf numFmtId="49" fontId="8" fillId="36" borderId="0" xfId="0" applyNumberFormat="1" applyFont="1" applyFill="1" applyBorder="1" applyAlignment="1">
      <alignment horizontal="center"/>
    </xf>
    <xf numFmtId="0" fontId="33" fillId="36" borderId="0" xfId="0" applyFont="1" applyFill="1" applyBorder="1" applyAlignment="1">
      <alignment horizontal="center"/>
    </xf>
    <xf numFmtId="49" fontId="8" fillId="36" borderId="0" xfId="0" applyNumberFormat="1" applyFont="1" applyFill="1" applyBorder="1" applyAlignment="1">
      <alignment horizontal="left" wrapText="1"/>
    </xf>
    <xf numFmtId="49" fontId="66" fillId="0" borderId="22" xfId="0" applyNumberFormat="1" applyFont="1" applyBorder="1" applyAlignment="1" applyProtection="1">
      <alignment horizontal="left" wrapText="1"/>
      <protection locked="0"/>
    </xf>
    <xf numFmtId="49" fontId="66" fillId="0" borderId="17" xfId="0" applyNumberFormat="1" applyFont="1" applyBorder="1" applyAlignment="1" applyProtection="1">
      <alignment horizontal="left" wrapText="1"/>
      <protection locked="0"/>
    </xf>
    <xf numFmtId="49" fontId="66" fillId="0" borderId="14" xfId="0" applyNumberFormat="1" applyFont="1" applyBorder="1" applyAlignment="1" applyProtection="1">
      <alignment horizontal="left" wrapText="1"/>
      <protection locked="0"/>
    </xf>
    <xf numFmtId="49" fontId="66" fillId="0" borderId="18" xfId="0" applyNumberFormat="1" applyFont="1" applyBorder="1" applyAlignment="1" applyProtection="1">
      <alignment horizontal="left" wrapText="1"/>
      <protection locked="0"/>
    </xf>
    <xf numFmtId="49" fontId="8" fillId="0" borderId="14" xfId="0" applyNumberFormat="1" applyFont="1" applyBorder="1" applyAlignment="1" applyProtection="1">
      <alignment horizontal="left" wrapText="1"/>
      <protection locked="0"/>
    </xf>
    <xf numFmtId="49" fontId="8" fillId="0" borderId="18" xfId="0" applyNumberFormat="1" applyFont="1" applyBorder="1" applyAlignment="1" applyProtection="1">
      <alignment horizontal="left" wrapText="1"/>
      <protection locked="0"/>
    </xf>
    <xf numFmtId="49" fontId="38" fillId="0" borderId="14" xfId="57" applyNumberFormat="1" applyFont="1" applyBorder="1" applyAlignment="1" applyProtection="1">
      <alignment horizontal="left" wrapText="1"/>
      <protection locked="0"/>
    </xf>
    <xf numFmtId="49" fontId="38" fillId="0" borderId="18" xfId="57" applyNumberFormat="1" applyFont="1" applyBorder="1" applyAlignment="1" applyProtection="1">
      <alignment horizontal="left" wrapText="1"/>
      <protection locked="0"/>
    </xf>
    <xf numFmtId="49" fontId="9" fillId="0" borderId="27" xfId="0" applyNumberFormat="1" applyFont="1" applyBorder="1" applyAlignment="1" applyProtection="1">
      <alignment horizontal="left" wrapText="1"/>
      <protection locked="0"/>
    </xf>
    <xf numFmtId="49" fontId="9" fillId="0" borderId="28" xfId="0" applyNumberFormat="1" applyFont="1" applyBorder="1" applyAlignment="1" applyProtection="1">
      <alignment horizontal="left" wrapText="1"/>
      <protection locked="0"/>
    </xf>
    <xf numFmtId="49" fontId="9" fillId="0" borderId="29" xfId="0" applyNumberFormat="1" applyFont="1" applyBorder="1" applyAlignment="1" applyProtection="1">
      <alignment horizontal="left" wrapText="1"/>
      <protection locked="0"/>
    </xf>
    <xf numFmtId="49" fontId="9" fillId="0" borderId="30" xfId="0" applyNumberFormat="1" applyFont="1" applyBorder="1" applyAlignment="1" applyProtection="1">
      <alignment horizontal="left" wrapText="1"/>
      <protection locked="0"/>
    </xf>
    <xf numFmtId="49" fontId="9" fillId="0" borderId="22" xfId="0" applyNumberFormat="1" applyFont="1" applyBorder="1" applyAlignment="1" applyProtection="1">
      <alignment horizontal="left" wrapText="1"/>
      <protection locked="0"/>
    </xf>
    <xf numFmtId="49" fontId="9" fillId="0" borderId="31" xfId="0" applyNumberFormat="1" applyFont="1" applyBorder="1" applyAlignment="1" applyProtection="1">
      <alignment horizontal="left" wrapText="1"/>
      <protection locked="0"/>
    </xf>
    <xf numFmtId="49" fontId="9" fillId="0" borderId="32" xfId="0" applyNumberFormat="1" applyFont="1" applyBorder="1" applyAlignment="1" applyProtection="1">
      <alignment horizontal="left" wrapText="1"/>
      <protection locked="0"/>
    </xf>
    <xf numFmtId="49" fontId="9" fillId="0" borderId="14" xfId="0" applyNumberFormat="1" applyFont="1" applyBorder="1" applyAlignment="1" applyProtection="1">
      <alignment horizontal="left" wrapText="1"/>
      <protection locked="0"/>
    </xf>
    <xf numFmtId="49" fontId="9" fillId="0" borderId="33" xfId="0" applyNumberFormat="1" applyFont="1" applyBorder="1" applyAlignment="1" applyProtection="1">
      <alignment horizontal="left" wrapText="1"/>
      <protection locked="0"/>
    </xf>
    <xf numFmtId="49" fontId="9" fillId="0" borderId="34" xfId="0" applyNumberFormat="1" applyFont="1" applyBorder="1" applyAlignment="1" applyProtection="1">
      <alignment horizontal="left" wrapText="1"/>
      <protection locked="0"/>
    </xf>
    <xf numFmtId="49" fontId="9" fillId="0" borderId="35" xfId="0" applyNumberFormat="1" applyFont="1" applyBorder="1" applyAlignment="1" applyProtection="1">
      <alignment horizontal="left" wrapText="1"/>
      <protection locked="0"/>
    </xf>
    <xf numFmtId="49" fontId="9" fillId="0" borderId="36" xfId="0" applyNumberFormat="1" applyFont="1" applyBorder="1" applyAlignment="1" applyProtection="1">
      <alignment horizontal="left" wrapText="1"/>
      <protection locked="0"/>
    </xf>
    <xf numFmtId="49" fontId="65" fillId="38" borderId="0" xfId="0" applyNumberFormat="1" applyFont="1" applyFill="1" applyBorder="1" applyAlignment="1">
      <alignment horizontal="center" vertical="center"/>
    </xf>
    <xf numFmtId="0" fontId="51" fillId="38" borderId="0" xfId="0" applyFont="1" applyFill="1" applyAlignment="1">
      <alignment/>
    </xf>
    <xf numFmtId="0" fontId="51" fillId="38" borderId="26" xfId="0" applyFont="1" applyFill="1" applyBorder="1" applyAlignment="1">
      <alignment/>
    </xf>
    <xf numFmtId="0" fontId="66" fillId="0" borderId="13" xfId="61" applyFont="1" applyBorder="1" applyAlignment="1" applyProtection="1">
      <alignment horizontal="left" vertical="top" wrapText="1"/>
      <protection/>
    </xf>
    <xf numFmtId="0" fontId="66" fillId="0" borderId="14" xfId="61" applyFont="1" applyBorder="1" applyAlignment="1" applyProtection="1">
      <alignment horizontal="left" vertical="top" wrapText="1"/>
      <protection/>
    </xf>
    <xf numFmtId="0" fontId="65" fillId="39" borderId="0" xfId="0" applyFont="1" applyFill="1" applyBorder="1" applyAlignment="1">
      <alignment horizontal="center" vertical="center" wrapText="1"/>
    </xf>
    <xf numFmtId="0" fontId="48" fillId="39" borderId="0" xfId="0" applyFont="1" applyFill="1" applyAlignment="1">
      <alignment horizontal="center" vertical="center"/>
    </xf>
    <xf numFmtId="49" fontId="76" fillId="36" borderId="22" xfId="0" applyNumberFormat="1" applyFont="1" applyFill="1" applyBorder="1" applyAlignment="1" applyProtection="1">
      <alignment horizontal="left" vertical="center" wrapText="1"/>
      <protection/>
    </xf>
    <xf numFmtId="0" fontId="0" fillId="36" borderId="14" xfId="0" applyFont="1" applyFill="1" applyBorder="1" applyAlignment="1">
      <alignment horizontal="center" vertical="center" wrapText="1"/>
    </xf>
    <xf numFmtId="0" fontId="0" fillId="0" borderId="14" xfId="0" applyBorder="1" applyAlignment="1">
      <alignment horizontal="center" vertical="center" wrapText="1"/>
    </xf>
    <xf numFmtId="49" fontId="77" fillId="40" borderId="14" xfId="0" applyNumberFormat="1" applyFont="1" applyFill="1" applyBorder="1" applyAlignment="1" applyProtection="1">
      <alignment horizontal="center" vertical="center" wrapText="1"/>
      <protection/>
    </xf>
    <xf numFmtId="0" fontId="0" fillId="40" borderId="14" xfId="0" applyFill="1" applyBorder="1" applyAlignment="1">
      <alignment horizontal="center" vertical="center" wrapText="1"/>
    </xf>
    <xf numFmtId="0" fontId="0" fillId="40" borderId="18" xfId="0" applyFill="1" applyBorder="1" applyAlignment="1">
      <alignment horizontal="center" vertical="center" wrapText="1"/>
    </xf>
    <xf numFmtId="49" fontId="77" fillId="41" borderId="22" xfId="0" applyNumberFormat="1" applyFont="1" applyFill="1" applyBorder="1" applyAlignment="1" applyProtection="1">
      <alignment horizontal="center" vertical="center" wrapText="1"/>
      <protection/>
    </xf>
    <xf numFmtId="0" fontId="48" fillId="41" borderId="22" xfId="0" applyFont="1" applyFill="1" applyBorder="1" applyAlignment="1">
      <alignment horizontal="center" vertical="center" wrapText="1"/>
    </xf>
    <xf numFmtId="0" fontId="48" fillId="41" borderId="17" xfId="0" applyFont="1" applyFill="1" applyBorder="1" applyAlignment="1">
      <alignment horizontal="center" vertical="center" wrapText="1"/>
    </xf>
    <xf numFmtId="49" fontId="9" fillId="41" borderId="26" xfId="0" applyNumberFormat="1" applyFont="1" applyFill="1" applyBorder="1" applyAlignment="1">
      <alignment horizontal="center" vertical="center"/>
    </xf>
    <xf numFmtId="0" fontId="66" fillId="41" borderId="19" xfId="0" applyFont="1" applyFill="1" applyBorder="1" applyAlignment="1">
      <alignment horizontal="left" vertical="center" wrapText="1"/>
    </xf>
    <xf numFmtId="0" fontId="76" fillId="41" borderId="13" xfId="61" applyFont="1" applyFill="1" applyBorder="1" applyAlignment="1" applyProtection="1">
      <alignment horizontal="left" vertical="center" wrapText="1"/>
      <protection/>
    </xf>
    <xf numFmtId="0" fontId="76" fillId="41" borderId="14" xfId="61" applyFont="1" applyFill="1" applyBorder="1" applyAlignment="1" applyProtection="1">
      <alignment horizontal="left" vertical="center" wrapText="1"/>
      <protection/>
    </xf>
    <xf numFmtId="0" fontId="66" fillId="41" borderId="18" xfId="61" applyFont="1" applyFill="1" applyBorder="1" applyAlignment="1" applyProtection="1">
      <alignment vertical="center" wrapText="1"/>
      <protection/>
    </xf>
    <xf numFmtId="0" fontId="64" fillId="41" borderId="13" xfId="0" applyFont="1" applyFill="1" applyBorder="1" applyAlignment="1">
      <alignment horizontal="center" wrapText="1"/>
    </xf>
    <xf numFmtId="0" fontId="64" fillId="41" borderId="14" xfId="0" applyFont="1" applyFill="1" applyBorder="1" applyAlignment="1">
      <alignment horizontal="center" wrapText="1"/>
    </xf>
    <xf numFmtId="2" fontId="64" fillId="41" borderId="14" xfId="0" applyNumberFormat="1" applyFont="1" applyFill="1" applyBorder="1" applyAlignment="1">
      <alignment horizontal="center"/>
    </xf>
    <xf numFmtId="2" fontId="64" fillId="41" borderId="14" xfId="0" applyNumberFormat="1" applyFont="1" applyFill="1" applyBorder="1" applyAlignment="1">
      <alignment horizontal="center" wrapText="1"/>
    </xf>
    <xf numFmtId="0" fontId="64" fillId="41" borderId="18" xfId="0" applyFont="1" applyFill="1" applyBorder="1" applyAlignment="1">
      <alignment horizontal="center" wrapText="1"/>
    </xf>
    <xf numFmtId="0" fontId="76" fillId="41" borderId="13" xfId="61" applyFont="1" applyFill="1" applyBorder="1" applyAlignment="1" applyProtection="1">
      <alignment horizontal="left" vertical="center" wrapText="1"/>
      <protection/>
    </xf>
    <xf numFmtId="0" fontId="66" fillId="41" borderId="14" xfId="61" applyFont="1" applyFill="1" applyBorder="1" applyAlignment="1" applyProtection="1">
      <alignment horizontal="left" vertical="center" wrapText="1"/>
      <protection/>
    </xf>
    <xf numFmtId="0" fontId="76" fillId="41" borderId="23" xfId="61" applyFont="1" applyFill="1" applyBorder="1" applyAlignment="1">
      <alignment horizontal="left" vertical="center" wrapText="1"/>
      <protection/>
    </xf>
    <xf numFmtId="0" fontId="0" fillId="41" borderId="19" xfId="0" applyFont="1" applyFill="1" applyBorder="1" applyAlignment="1">
      <alignment horizontal="left" vertical="center"/>
    </xf>
    <xf numFmtId="0" fontId="76" fillId="41" borderId="11" xfId="61" applyFont="1" applyFill="1" applyBorder="1" applyAlignment="1">
      <alignment horizontal="left" vertical="center" wrapText="1"/>
      <protection/>
    </xf>
    <xf numFmtId="0" fontId="0" fillId="0" borderId="18" xfId="0" applyBorder="1" applyAlignment="1">
      <alignment vertical="center" wrapText="1"/>
    </xf>
    <xf numFmtId="0" fontId="77" fillId="41" borderId="19" xfId="61" applyFont="1" applyFill="1" applyBorder="1" applyAlignment="1">
      <alignment horizontal="left" vertical="center" wrapText="1"/>
      <protection/>
    </xf>
    <xf numFmtId="0" fontId="77" fillId="41" borderId="19" xfId="61" applyFont="1" applyFill="1" applyBorder="1" applyAlignment="1">
      <alignment horizontal="left" vertical="center" wrapText="1"/>
      <protection/>
    </xf>
    <xf numFmtId="0" fontId="77" fillId="41" borderId="13" xfId="61" applyFont="1" applyFill="1" applyBorder="1" applyAlignment="1">
      <alignment horizontal="left" vertical="center"/>
      <protection/>
    </xf>
    <xf numFmtId="0" fontId="77" fillId="41" borderId="14" xfId="61" applyFont="1" applyFill="1" applyBorder="1" applyAlignment="1">
      <alignment horizontal="left" vertical="center" wrapText="1"/>
      <protection/>
    </xf>
    <xf numFmtId="0" fontId="65" fillId="41" borderId="19" xfId="0" applyFont="1" applyFill="1" applyBorder="1" applyAlignment="1">
      <alignment horizontal="center" wrapText="1"/>
    </xf>
    <xf numFmtId="2" fontId="65" fillId="41" borderId="19" xfId="0" applyNumberFormat="1" applyFont="1" applyFill="1" applyBorder="1" applyAlignment="1">
      <alignment horizontal="center"/>
    </xf>
    <xf numFmtId="2" fontId="65" fillId="41" borderId="19" xfId="0" applyNumberFormat="1" applyFont="1" applyFill="1" applyBorder="1" applyAlignment="1">
      <alignment horizontal="center" wrapText="1"/>
    </xf>
    <xf numFmtId="2" fontId="64" fillId="41" borderId="14" xfId="0" applyNumberFormat="1" applyFont="1" applyFill="1" applyBorder="1" applyAlignment="1" applyProtection="1">
      <alignment horizontal="center" wrapText="1"/>
      <protection locked="0"/>
    </xf>
    <xf numFmtId="0" fontId="64" fillId="0" borderId="18" xfId="61" applyFont="1" applyBorder="1" applyAlignment="1" applyProtection="1">
      <alignment horizontal="center" vertical="center" wrapText="1"/>
      <protection/>
    </xf>
    <xf numFmtId="0" fontId="65" fillId="41" borderId="15" xfId="0" applyFont="1" applyFill="1" applyBorder="1" applyAlignment="1">
      <alignment horizontal="center" wrapText="1"/>
    </xf>
    <xf numFmtId="0" fontId="65" fillId="41" borderId="19" xfId="0" applyFont="1" applyFill="1" applyBorder="1" applyAlignment="1">
      <alignment horizontal="center" wrapText="1"/>
    </xf>
    <xf numFmtId="1" fontId="78" fillId="41" borderId="15" xfId="0" applyNumberFormat="1" applyFont="1" applyFill="1" applyBorder="1" applyAlignment="1">
      <alignment/>
    </xf>
    <xf numFmtId="178" fontId="78" fillId="41" borderId="19" xfId="0" applyNumberFormat="1" applyFont="1" applyFill="1" applyBorder="1" applyAlignment="1">
      <alignment horizontal="left"/>
    </xf>
    <xf numFmtId="49" fontId="64" fillId="41" borderId="21" xfId="0" applyNumberFormat="1" applyFont="1" applyFill="1" applyBorder="1" applyAlignment="1">
      <alignment horizontal="left"/>
    </xf>
    <xf numFmtId="0" fontId="64" fillId="41" borderId="0" xfId="0" applyFont="1" applyFill="1" applyBorder="1" applyAlignment="1">
      <alignment horizontal="right" wrapText="1"/>
    </xf>
    <xf numFmtId="0" fontId="64" fillId="41" borderId="0" xfId="0" applyFont="1" applyFill="1" applyBorder="1" applyAlignment="1">
      <alignment horizontal="center"/>
    </xf>
    <xf numFmtId="178" fontId="64" fillId="41" borderId="0" xfId="0" applyNumberFormat="1" applyFont="1" applyFill="1" applyBorder="1" applyAlignment="1">
      <alignment horizontal="left"/>
    </xf>
    <xf numFmtId="1" fontId="66" fillId="41" borderId="0" xfId="0" applyNumberFormat="1" applyFont="1" applyFill="1" applyBorder="1" applyAlignment="1">
      <alignment/>
    </xf>
    <xf numFmtId="178" fontId="64" fillId="41" borderId="20" xfId="0" applyNumberFormat="1" applyFont="1" applyFill="1" applyBorder="1" applyAlignment="1">
      <alignment horizontal="left"/>
    </xf>
    <xf numFmtId="49" fontId="64" fillId="41" borderId="0" xfId="0" applyNumberFormat="1" applyFont="1" applyFill="1" applyBorder="1" applyAlignment="1">
      <alignment horizontal="left"/>
    </xf>
    <xf numFmtId="49" fontId="9" fillId="41" borderId="0" xfId="0" applyNumberFormat="1" applyFont="1" applyFill="1" applyBorder="1" applyAlignment="1" applyProtection="1">
      <alignment horizontal="left"/>
      <protection/>
    </xf>
    <xf numFmtId="0" fontId="9" fillId="41" borderId="0" xfId="0" applyFont="1" applyFill="1" applyBorder="1" applyAlignment="1" applyProtection="1">
      <alignment horizontal="right" wrapText="1"/>
      <protection/>
    </xf>
    <xf numFmtId="0" fontId="9" fillId="41" borderId="0" xfId="0" applyFont="1" applyFill="1" applyBorder="1" applyAlignment="1" applyProtection="1">
      <alignment horizontal="center"/>
      <protection/>
    </xf>
    <xf numFmtId="178" fontId="9" fillId="41" borderId="0" xfId="0" applyNumberFormat="1" applyFont="1" applyFill="1" applyBorder="1" applyAlignment="1" applyProtection="1">
      <alignment horizontal="left"/>
      <protection/>
    </xf>
    <xf numFmtId="1" fontId="8" fillId="41" borderId="0" xfId="0" applyNumberFormat="1" applyFont="1" applyFill="1" applyBorder="1" applyAlignment="1" applyProtection="1">
      <alignment/>
      <protection/>
    </xf>
    <xf numFmtId="49" fontId="5" fillId="41" borderId="0" xfId="0" applyNumberFormat="1" applyFont="1" applyFill="1" applyBorder="1" applyAlignment="1" applyProtection="1">
      <alignment horizontal="left"/>
      <protection/>
    </xf>
    <xf numFmtId="0" fontId="5" fillId="41" borderId="0" xfId="0" applyFont="1" applyFill="1" applyBorder="1" applyAlignment="1" applyProtection="1">
      <alignment horizontal="right" wrapText="1"/>
      <protection/>
    </xf>
    <xf numFmtId="0" fontId="5" fillId="41" borderId="0" xfId="0" applyFont="1" applyFill="1" applyBorder="1" applyAlignment="1" applyProtection="1">
      <alignment horizontal="center"/>
      <protection/>
    </xf>
    <xf numFmtId="178" fontId="5" fillId="41" borderId="0" xfId="0" applyNumberFormat="1" applyFont="1" applyFill="1" applyBorder="1" applyAlignment="1" applyProtection="1">
      <alignment horizontal="left"/>
      <protection/>
    </xf>
    <xf numFmtId="1" fontId="5" fillId="41" borderId="0" xfId="0" applyNumberFormat="1" applyFont="1" applyFill="1" applyBorder="1" applyAlignment="1" applyProtection="1">
      <alignment/>
      <protection/>
    </xf>
    <xf numFmtId="49" fontId="65" fillId="41" borderId="0" xfId="0" applyNumberFormat="1" applyFont="1" applyFill="1" applyBorder="1" applyAlignment="1">
      <alignment horizontal="left"/>
    </xf>
    <xf numFmtId="49" fontId="79" fillId="41" borderId="0" xfId="0" applyNumberFormat="1" applyFont="1" applyFill="1" applyBorder="1" applyAlignment="1">
      <alignment horizontal="center" vertical="center"/>
    </xf>
    <xf numFmtId="0" fontId="80" fillId="41" borderId="0" xfId="0" applyFont="1" applyFill="1" applyBorder="1" applyAlignment="1">
      <alignment horizontal="center" vertical="center"/>
    </xf>
    <xf numFmtId="178" fontId="65" fillId="41" borderId="20" xfId="0" applyNumberFormat="1" applyFont="1" applyFill="1" applyBorder="1" applyAlignment="1">
      <alignment horizontal="left"/>
    </xf>
    <xf numFmtId="0" fontId="65" fillId="41" borderId="13" xfId="0" applyFont="1" applyFill="1" applyBorder="1" applyAlignment="1">
      <alignment horizontal="center" vertical="center"/>
    </xf>
    <xf numFmtId="0" fontId="65" fillId="41" borderId="14" xfId="0" applyFont="1" applyFill="1" applyBorder="1" applyAlignment="1">
      <alignment horizontal="center" vertical="center"/>
    </xf>
    <xf numFmtId="0" fontId="65" fillId="41" borderId="18" xfId="0" applyFont="1" applyFill="1" applyBorder="1" applyAlignment="1">
      <alignment horizontal="center" vertical="center"/>
    </xf>
    <xf numFmtId="0" fontId="78" fillId="41" borderId="19" xfId="0" applyFont="1" applyFill="1" applyBorder="1" applyAlignment="1">
      <alignment/>
    </xf>
    <xf numFmtId="0" fontId="51" fillId="41" borderId="19" xfId="0" applyFont="1" applyFill="1" applyBorder="1" applyAlignment="1">
      <alignment/>
    </xf>
    <xf numFmtId="0" fontId="65" fillId="41" borderId="13" xfId="0" applyFont="1" applyFill="1" applyBorder="1" applyAlignment="1">
      <alignment horizontal="right"/>
    </xf>
    <xf numFmtId="0" fontId="65" fillId="41" borderId="19" xfId="0" applyFont="1" applyFill="1" applyBorder="1" applyAlignment="1">
      <alignment horizontal="center"/>
    </xf>
    <xf numFmtId="2" fontId="78" fillId="41" borderId="19" xfId="0" applyNumberFormat="1" applyFont="1" applyFill="1" applyBorder="1" applyAlignment="1">
      <alignment horizontal="center"/>
    </xf>
    <xf numFmtId="2" fontId="65" fillId="41" borderId="18" xfId="0" applyNumberFormat="1" applyFont="1" applyFill="1" applyBorder="1" applyAlignment="1">
      <alignment horizontal="center"/>
    </xf>
    <xf numFmtId="180" fontId="65" fillId="41" borderId="18" xfId="0" applyNumberFormat="1" applyFont="1" applyFill="1" applyBorder="1" applyAlignment="1">
      <alignment horizontal="center"/>
    </xf>
    <xf numFmtId="0" fontId="65" fillId="41" borderId="20" xfId="0" applyFont="1" applyFill="1" applyBorder="1" applyAlignment="1">
      <alignment horizontal="center"/>
    </xf>
    <xf numFmtId="0" fontId="65" fillId="41" borderId="10" xfId="0" applyFont="1" applyFill="1" applyBorder="1" applyAlignment="1">
      <alignment horizontal="center"/>
    </xf>
    <xf numFmtId="0" fontId="65" fillId="41" borderId="18" xfId="0" applyFont="1" applyFill="1" applyBorder="1" applyAlignment="1">
      <alignment horizontal="center"/>
    </xf>
    <xf numFmtId="0" fontId="65" fillId="41" borderId="17" xfId="0" applyFont="1" applyFill="1" applyBorder="1" applyAlignment="1">
      <alignment horizontal="center"/>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3" xfId="46"/>
    <cellStyle name="Comma 2 4" xfId="47"/>
    <cellStyle name="Comma 3" xfId="48"/>
    <cellStyle name="Currency" xfId="49"/>
    <cellStyle name="Currency [0]" xfId="50"/>
    <cellStyle name="Explanatory Text" xfId="51"/>
    <cellStyle name="Good" xfId="52"/>
    <cellStyle name="Heading 1" xfId="53"/>
    <cellStyle name="Heading 2" xfId="54"/>
    <cellStyle name="Heading 3" xfId="55"/>
    <cellStyle name="Heading 4" xfId="56"/>
    <cellStyle name="Hyperlink" xfId="57"/>
    <cellStyle name="Input" xfId="58"/>
    <cellStyle name="Linked Cell" xfId="59"/>
    <cellStyle name="Neutral" xfId="60"/>
    <cellStyle name="Normal 2" xfId="61"/>
    <cellStyle name="Normal 20" xfId="62"/>
    <cellStyle name="Normal 5"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85725</xdr:colOff>
      <xdr:row>0</xdr:row>
      <xdr:rowOff>95250</xdr:rowOff>
    </xdr:from>
    <xdr:to>
      <xdr:col>1</xdr:col>
      <xdr:colOff>590550</xdr:colOff>
      <xdr:row>0</xdr:row>
      <xdr:rowOff>657225</xdr:rowOff>
    </xdr:to>
    <xdr:pic>
      <xdr:nvPicPr>
        <xdr:cNvPr id="1" name="Picture 1"/>
        <xdr:cNvPicPr preferRelativeResize="1">
          <a:picLocks noChangeAspect="1"/>
        </xdr:cNvPicPr>
      </xdr:nvPicPr>
      <xdr:blipFill>
        <a:blip r:embed="rId1"/>
        <a:stretch>
          <a:fillRect/>
        </a:stretch>
      </xdr:blipFill>
      <xdr:spPr>
        <a:xfrm>
          <a:off x="85725" y="95250"/>
          <a:ext cx="1343025"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V341"/>
  <sheetViews>
    <sheetView tabSelected="1" view="pageBreakPreview" zoomScale="115" zoomScaleNormal="115" zoomScaleSheetLayoutView="115" zoomScalePageLayoutView="0" workbookViewId="0" topLeftCell="A1">
      <selection activeCell="H1" sqref="H1:K1"/>
    </sheetView>
  </sheetViews>
  <sheetFormatPr defaultColWidth="9.140625" defaultRowHeight="15"/>
  <cols>
    <col min="1" max="1" width="12.57421875" style="3" customWidth="1"/>
    <col min="2" max="2" width="46.28125" style="3" customWidth="1"/>
    <col min="3" max="3" width="22.00390625" style="5" customWidth="1"/>
    <col min="4" max="4" width="8.00390625" style="6" customWidth="1"/>
    <col min="5" max="5" width="11.140625" style="6" customWidth="1"/>
    <col min="6" max="6" width="8.140625" style="6" bestFit="1" customWidth="1"/>
    <col min="7" max="9" width="10.00390625" style="2" customWidth="1"/>
    <col min="10" max="10" width="12.140625" style="4" customWidth="1"/>
    <col min="11" max="11" width="10.140625" style="3" bestFit="1" customWidth="1"/>
    <col min="12" max="12" width="18.00390625" style="43" bestFit="1" customWidth="1"/>
    <col min="13" max="16384" width="9.140625" style="3" customWidth="1"/>
  </cols>
  <sheetData>
    <row r="1" spans="1:11" ht="60.75" customHeight="1">
      <c r="A1" s="245"/>
      <c r="B1" s="246" t="s">
        <v>434</v>
      </c>
      <c r="C1" s="247"/>
      <c r="D1" s="247"/>
      <c r="E1" s="247"/>
      <c r="F1" s="247"/>
      <c r="G1" s="247"/>
      <c r="H1" s="248" t="s">
        <v>435</v>
      </c>
      <c r="I1" s="249"/>
      <c r="J1" s="249"/>
      <c r="K1" s="250"/>
    </row>
    <row r="2" spans="1:11" ht="30" customHeight="1">
      <c r="A2" s="251" t="s">
        <v>389</v>
      </c>
      <c r="B2" s="252"/>
      <c r="C2" s="252"/>
      <c r="D2" s="252"/>
      <c r="E2" s="252"/>
      <c r="F2" s="252"/>
      <c r="G2" s="252"/>
      <c r="H2" s="252"/>
      <c r="I2" s="252"/>
      <c r="J2" s="252"/>
      <c r="K2" s="253"/>
    </row>
    <row r="3" spans="1:11" ht="30" customHeight="1">
      <c r="A3" s="251" t="s">
        <v>409</v>
      </c>
      <c r="B3" s="252"/>
      <c r="C3" s="252"/>
      <c r="D3" s="252"/>
      <c r="E3" s="252"/>
      <c r="F3" s="252"/>
      <c r="G3" s="252"/>
      <c r="H3" s="252"/>
      <c r="I3" s="252"/>
      <c r="J3" s="252"/>
      <c r="K3" s="253"/>
    </row>
    <row r="4" spans="1:11" ht="15" customHeight="1">
      <c r="A4" s="196" t="s">
        <v>390</v>
      </c>
      <c r="B4" s="197"/>
      <c r="C4" s="197"/>
      <c r="D4" s="197"/>
      <c r="E4" s="197"/>
      <c r="F4" s="197"/>
      <c r="G4" s="197"/>
      <c r="H4" s="197"/>
      <c r="I4" s="197"/>
      <c r="J4" s="197"/>
      <c r="K4" s="198"/>
    </row>
    <row r="5" spans="1:11" ht="15" customHeight="1">
      <c r="A5" s="113"/>
      <c r="B5" s="114" t="s">
        <v>391</v>
      </c>
      <c r="C5" s="218"/>
      <c r="D5" s="218"/>
      <c r="E5" s="218"/>
      <c r="F5" s="218"/>
      <c r="G5" s="218"/>
      <c r="H5" s="218"/>
      <c r="I5" s="218"/>
      <c r="J5" s="218"/>
      <c r="K5" s="219"/>
    </row>
    <row r="6" spans="1:11" ht="15" customHeight="1">
      <c r="A6" s="115"/>
      <c r="B6" s="114" t="s">
        <v>392</v>
      </c>
      <c r="C6" s="220"/>
      <c r="D6" s="220"/>
      <c r="E6" s="220"/>
      <c r="F6" s="220"/>
      <c r="G6" s="220"/>
      <c r="H6" s="220"/>
      <c r="I6" s="220"/>
      <c r="J6" s="220"/>
      <c r="K6" s="221"/>
    </row>
    <row r="7" spans="1:11" ht="15" customHeight="1">
      <c r="A7" s="116"/>
      <c r="B7" s="117" t="s">
        <v>393</v>
      </c>
      <c r="C7" s="222"/>
      <c r="D7" s="222"/>
      <c r="E7" s="222"/>
      <c r="F7" s="222"/>
      <c r="G7" s="222"/>
      <c r="H7" s="222"/>
      <c r="I7" s="222"/>
      <c r="J7" s="222"/>
      <c r="K7" s="223"/>
    </row>
    <row r="8" spans="1:11" ht="15" customHeight="1">
      <c r="A8" s="116"/>
      <c r="B8" s="117" t="s">
        <v>394</v>
      </c>
      <c r="C8" s="222"/>
      <c r="D8" s="222"/>
      <c r="E8" s="222"/>
      <c r="F8" s="222"/>
      <c r="G8" s="222"/>
      <c r="H8" s="222"/>
      <c r="I8" s="222"/>
      <c r="J8" s="222"/>
      <c r="K8" s="223"/>
    </row>
    <row r="9" spans="1:11" ht="15" customHeight="1">
      <c r="A9" s="116"/>
      <c r="B9" s="117"/>
      <c r="C9" s="222"/>
      <c r="D9" s="222"/>
      <c r="E9" s="222"/>
      <c r="F9" s="222"/>
      <c r="G9" s="222"/>
      <c r="H9" s="222"/>
      <c r="I9" s="222"/>
      <c r="J9" s="222"/>
      <c r="K9" s="223"/>
    </row>
    <row r="10" spans="1:11" ht="15" customHeight="1" thickBot="1">
      <c r="A10" s="116"/>
      <c r="B10" s="117"/>
      <c r="C10" s="222"/>
      <c r="D10" s="222"/>
      <c r="E10" s="222"/>
      <c r="F10" s="222"/>
      <c r="G10" s="222"/>
      <c r="H10" s="222"/>
      <c r="I10" s="222"/>
      <c r="J10" s="222"/>
      <c r="K10" s="223"/>
    </row>
    <row r="11" spans="1:11" ht="15" customHeight="1">
      <c r="A11" s="116"/>
      <c r="B11" s="254" t="s">
        <v>426</v>
      </c>
      <c r="C11" s="226"/>
      <c r="D11" s="227"/>
      <c r="E11" s="227"/>
      <c r="F11" s="227"/>
      <c r="G11" s="227"/>
      <c r="H11" s="227"/>
      <c r="I11" s="227"/>
      <c r="J11" s="227"/>
      <c r="K11" s="228"/>
    </row>
    <row r="12" spans="1:11" ht="15" customHeight="1">
      <c r="A12" s="116"/>
      <c r="B12" s="167" t="s">
        <v>427</v>
      </c>
      <c r="C12" s="229"/>
      <c r="D12" s="230"/>
      <c r="E12" s="230"/>
      <c r="F12" s="230"/>
      <c r="G12" s="230"/>
      <c r="H12" s="230"/>
      <c r="I12" s="230"/>
      <c r="J12" s="230"/>
      <c r="K12" s="231"/>
    </row>
    <row r="13" spans="1:11" ht="15" customHeight="1">
      <c r="A13" s="116"/>
      <c r="B13" s="167" t="s">
        <v>428</v>
      </c>
      <c r="C13" s="232"/>
      <c r="D13" s="233"/>
      <c r="E13" s="233"/>
      <c r="F13" s="233"/>
      <c r="G13" s="233"/>
      <c r="H13" s="233"/>
      <c r="I13" s="233"/>
      <c r="J13" s="233"/>
      <c r="K13" s="234"/>
    </row>
    <row r="14" spans="1:11" ht="15" customHeight="1" thickBot="1">
      <c r="A14" s="116"/>
      <c r="B14" s="167" t="s">
        <v>429</v>
      </c>
      <c r="C14" s="235"/>
      <c r="D14" s="236"/>
      <c r="E14" s="236"/>
      <c r="F14" s="236"/>
      <c r="G14" s="236"/>
      <c r="H14" s="236"/>
      <c r="I14" s="236"/>
      <c r="J14" s="236"/>
      <c r="K14" s="237"/>
    </row>
    <row r="15" spans="1:11" ht="15" customHeight="1">
      <c r="A15" s="116"/>
      <c r="B15" s="238" t="s">
        <v>430</v>
      </c>
      <c r="C15" s="239"/>
      <c r="D15" s="239"/>
      <c r="E15" s="239"/>
      <c r="F15" s="239"/>
      <c r="G15" s="239"/>
      <c r="H15" s="239"/>
      <c r="I15" s="239"/>
      <c r="J15" s="239"/>
      <c r="K15" s="240"/>
    </row>
    <row r="16" spans="1:11" ht="15" customHeight="1">
      <c r="A16" s="116"/>
      <c r="B16" s="117"/>
      <c r="C16" s="163"/>
      <c r="D16" s="163"/>
      <c r="E16" s="163"/>
      <c r="F16" s="163"/>
      <c r="G16" s="163"/>
      <c r="H16" s="163"/>
      <c r="I16" s="163"/>
      <c r="J16" s="163"/>
      <c r="K16" s="164"/>
    </row>
    <row r="17" spans="1:11" ht="15" customHeight="1">
      <c r="A17" s="116"/>
      <c r="B17" s="118" t="s">
        <v>395</v>
      </c>
      <c r="C17" s="224"/>
      <c r="D17" s="224"/>
      <c r="E17" s="224"/>
      <c r="F17" s="224"/>
      <c r="G17" s="224"/>
      <c r="H17" s="224"/>
      <c r="I17" s="224"/>
      <c r="J17" s="224"/>
      <c r="K17" s="225"/>
    </row>
    <row r="18" spans="1:11" ht="15" customHeight="1" hidden="1">
      <c r="A18" s="116"/>
      <c r="B18" s="118"/>
      <c r="C18" s="154"/>
      <c r="D18" s="154"/>
      <c r="E18" s="154"/>
      <c r="F18" s="154"/>
      <c r="G18" s="154"/>
      <c r="H18" s="154"/>
      <c r="I18" s="154"/>
      <c r="J18" s="154"/>
      <c r="K18" s="155"/>
    </row>
    <row r="19" spans="1:11" ht="15" customHeight="1">
      <c r="A19" s="116"/>
      <c r="B19" s="118"/>
      <c r="C19" s="161"/>
      <c r="D19" s="161"/>
      <c r="E19" s="161"/>
      <c r="F19" s="161"/>
      <c r="G19" s="161"/>
      <c r="H19" s="161"/>
      <c r="I19" s="161"/>
      <c r="J19" s="161"/>
      <c r="K19" s="162"/>
    </row>
    <row r="20" spans="1:11" ht="15" customHeight="1">
      <c r="A20" s="116"/>
      <c r="B20" s="118"/>
      <c r="C20" s="161"/>
      <c r="D20" s="161"/>
      <c r="E20" s="161"/>
      <c r="F20" s="161"/>
      <c r="G20" s="161"/>
      <c r="H20" s="161"/>
      <c r="I20" s="161"/>
      <c r="J20" s="161"/>
      <c r="K20" s="162"/>
    </row>
    <row r="21" spans="1:11" ht="32.25" customHeight="1">
      <c r="A21" s="270"/>
      <c r="B21" s="271" t="s">
        <v>436</v>
      </c>
      <c r="C21" s="272"/>
      <c r="D21" s="273"/>
      <c r="E21" s="274" t="s">
        <v>265</v>
      </c>
      <c r="F21" s="274" t="s">
        <v>266</v>
      </c>
      <c r="G21" s="274" t="s">
        <v>354</v>
      </c>
      <c r="H21" s="275" t="s">
        <v>264</v>
      </c>
      <c r="I21" s="276" t="s">
        <v>103</v>
      </c>
      <c r="J21" s="276" t="s">
        <v>243</v>
      </c>
      <c r="K21" s="274" t="s">
        <v>104</v>
      </c>
    </row>
    <row r="22" spans="1:11" ht="19.5" customHeight="1">
      <c r="A22" s="267"/>
      <c r="B22" s="268" t="s">
        <v>437</v>
      </c>
      <c r="C22" s="268"/>
      <c r="D22" s="268"/>
      <c r="E22" s="259"/>
      <c r="F22" s="260"/>
      <c r="G22" s="260"/>
      <c r="H22" s="261"/>
      <c r="I22" s="262"/>
      <c r="J22" s="262"/>
      <c r="K22" s="263"/>
    </row>
    <row r="23" spans="1:11" ht="19.5" customHeight="1">
      <c r="A23" s="165" t="s">
        <v>208</v>
      </c>
      <c r="B23" s="171" t="s">
        <v>438</v>
      </c>
      <c r="C23" s="172"/>
      <c r="D23" s="159"/>
      <c r="E23" s="158">
        <f>G23/1.15</f>
        <v>103.47826086956522</v>
      </c>
      <c r="F23" s="100">
        <f>+E23*I23</f>
        <v>0</v>
      </c>
      <c r="G23" s="160">
        <v>119</v>
      </c>
      <c r="H23" s="160">
        <v>169</v>
      </c>
      <c r="I23" s="146"/>
      <c r="J23" s="156">
        <f>+G23</f>
        <v>119</v>
      </c>
      <c r="K23" s="157">
        <f>+G23*I23</f>
        <v>0</v>
      </c>
    </row>
    <row r="24" spans="1:11" ht="19.5" customHeight="1">
      <c r="A24" s="255"/>
      <c r="B24" s="256" t="s">
        <v>439</v>
      </c>
      <c r="C24" s="257"/>
      <c r="D24" s="258"/>
      <c r="E24" s="259"/>
      <c r="F24" s="260"/>
      <c r="G24" s="260"/>
      <c r="H24" s="261"/>
      <c r="I24" s="277"/>
      <c r="J24" s="262"/>
      <c r="K24" s="263"/>
    </row>
    <row r="25" spans="1:11" ht="19.5" customHeight="1">
      <c r="A25" s="165" t="s">
        <v>13</v>
      </c>
      <c r="B25" s="171" t="s">
        <v>440</v>
      </c>
      <c r="C25" s="172"/>
      <c r="D25" s="159"/>
      <c r="E25" s="158">
        <f>G25/1.15</f>
        <v>207.82608695652175</v>
      </c>
      <c r="F25" s="100">
        <f>+E25*I25</f>
        <v>0</v>
      </c>
      <c r="G25" s="160">
        <v>239</v>
      </c>
      <c r="H25" s="160">
        <v>379</v>
      </c>
      <c r="I25" s="146"/>
      <c r="J25" s="156">
        <f>+G25</f>
        <v>239</v>
      </c>
      <c r="K25" s="157">
        <f>+G25*I25</f>
        <v>0</v>
      </c>
    </row>
    <row r="26" spans="1:11" ht="19.5" customHeight="1">
      <c r="A26" s="255"/>
      <c r="B26" s="266" t="s">
        <v>441</v>
      </c>
      <c r="C26" s="266"/>
      <c r="D26" s="266"/>
      <c r="E26" s="259"/>
      <c r="F26" s="260"/>
      <c r="G26" s="260"/>
      <c r="H26" s="261"/>
      <c r="I26" s="277"/>
      <c r="J26" s="262"/>
      <c r="K26" s="263"/>
    </row>
    <row r="27" spans="1:11" ht="19.5" customHeight="1">
      <c r="A27" s="165" t="s">
        <v>442</v>
      </c>
      <c r="B27" s="171" t="s">
        <v>443</v>
      </c>
      <c r="C27" s="172"/>
      <c r="D27" s="159"/>
      <c r="E27" s="158">
        <f>G27/1.15</f>
        <v>103.47826086956522</v>
      </c>
      <c r="F27" s="100">
        <f>+E27*I27</f>
        <v>0</v>
      </c>
      <c r="G27" s="160">
        <v>119</v>
      </c>
      <c r="H27" s="160">
        <v>219</v>
      </c>
      <c r="I27" s="146"/>
      <c r="J27" s="156">
        <f>+G27</f>
        <v>119</v>
      </c>
      <c r="K27" s="157">
        <f>+G27*I27</f>
        <v>0</v>
      </c>
    </row>
    <row r="28" spans="1:11" ht="19.5" customHeight="1">
      <c r="A28" s="165" t="s">
        <v>245</v>
      </c>
      <c r="B28" s="171" t="s">
        <v>444</v>
      </c>
      <c r="C28" s="172"/>
      <c r="D28" s="159"/>
      <c r="E28" s="158">
        <f>G28/1.15</f>
        <v>216.5217391304348</v>
      </c>
      <c r="F28" s="100">
        <f>+E28*I28</f>
        <v>0</v>
      </c>
      <c r="G28" s="160">
        <v>249</v>
      </c>
      <c r="H28" s="160">
        <v>379</v>
      </c>
      <c r="I28" s="146"/>
      <c r="J28" s="156">
        <f>+G28</f>
        <v>249</v>
      </c>
      <c r="K28" s="157">
        <f>+G28*I28</f>
        <v>0</v>
      </c>
    </row>
    <row r="29" spans="1:11" ht="19.5" customHeight="1">
      <c r="A29" s="255"/>
      <c r="B29" s="256" t="s">
        <v>445</v>
      </c>
      <c r="C29" s="257"/>
      <c r="D29" s="258"/>
      <c r="E29" s="259"/>
      <c r="F29" s="260"/>
      <c r="G29" s="260"/>
      <c r="H29" s="261"/>
      <c r="I29" s="277"/>
      <c r="J29" s="262"/>
      <c r="K29" s="263"/>
    </row>
    <row r="30" spans="1:11" ht="19.5" customHeight="1">
      <c r="A30" s="165" t="s">
        <v>446</v>
      </c>
      <c r="B30" s="171" t="s">
        <v>447</v>
      </c>
      <c r="C30" s="172"/>
      <c r="D30" s="159"/>
      <c r="E30" s="158">
        <f>G30/1.15</f>
        <v>207.82608695652175</v>
      </c>
      <c r="F30" s="100">
        <f>+E30*I30</f>
        <v>0</v>
      </c>
      <c r="G30" s="160">
        <v>239</v>
      </c>
      <c r="H30" s="160">
        <v>379</v>
      </c>
      <c r="I30" s="146"/>
      <c r="J30" s="156">
        <f>+G30</f>
        <v>239</v>
      </c>
      <c r="K30" s="157">
        <f>+G30*I30</f>
        <v>0</v>
      </c>
    </row>
    <row r="31" spans="1:11" ht="19.5" customHeight="1">
      <c r="A31" s="255"/>
      <c r="B31" s="266" t="s">
        <v>504</v>
      </c>
      <c r="C31" s="266"/>
      <c r="D31" s="266"/>
      <c r="E31" s="259"/>
      <c r="F31" s="260"/>
      <c r="G31" s="260"/>
      <c r="H31" s="261"/>
      <c r="I31" s="277"/>
      <c r="J31" s="262"/>
      <c r="K31" s="263"/>
    </row>
    <row r="32" spans="1:11" ht="19.5" customHeight="1">
      <c r="A32" s="165" t="s">
        <v>326</v>
      </c>
      <c r="B32" s="171" t="s">
        <v>448</v>
      </c>
      <c r="C32" s="172"/>
      <c r="D32" s="159"/>
      <c r="E32" s="158">
        <f>G32/1.15</f>
        <v>112.17391304347827</v>
      </c>
      <c r="F32" s="100">
        <f>+E32*I32</f>
        <v>0</v>
      </c>
      <c r="G32" s="160">
        <v>129</v>
      </c>
      <c r="H32" s="160">
        <v>189</v>
      </c>
      <c r="I32" s="146"/>
      <c r="J32" s="156">
        <f>+G32</f>
        <v>129</v>
      </c>
      <c r="K32" s="157">
        <f>+G32*I32</f>
        <v>0</v>
      </c>
    </row>
    <row r="33" spans="1:11" ht="19.5" customHeight="1">
      <c r="A33" s="255"/>
      <c r="B33" s="256" t="s">
        <v>449</v>
      </c>
      <c r="C33" s="257"/>
      <c r="D33" s="258"/>
      <c r="E33" s="259"/>
      <c r="F33" s="260"/>
      <c r="G33" s="260"/>
      <c r="H33" s="261"/>
      <c r="I33" s="277"/>
      <c r="J33" s="262"/>
      <c r="K33" s="263"/>
    </row>
    <row r="34" spans="1:11" ht="38.25" customHeight="1">
      <c r="A34" s="165">
        <v>1020277</v>
      </c>
      <c r="B34" s="173" t="s">
        <v>450</v>
      </c>
      <c r="C34" s="173"/>
      <c r="D34" s="173"/>
      <c r="E34" s="158">
        <f>G34/1.15</f>
        <v>329.5652173913044</v>
      </c>
      <c r="F34" s="100">
        <f>+E34*I34</f>
        <v>0</v>
      </c>
      <c r="G34" s="160">
        <v>379</v>
      </c>
      <c r="H34" s="160">
        <v>708</v>
      </c>
      <c r="I34" s="146"/>
      <c r="J34" s="156">
        <f>+G34</f>
        <v>379</v>
      </c>
      <c r="K34" s="157">
        <f>+G34*I34</f>
        <v>0</v>
      </c>
    </row>
    <row r="35" spans="1:11" ht="19.5" customHeight="1">
      <c r="A35" s="255"/>
      <c r="B35" s="256" t="s">
        <v>505</v>
      </c>
      <c r="C35" s="257"/>
      <c r="D35" s="269"/>
      <c r="E35" s="259"/>
      <c r="F35" s="260"/>
      <c r="G35" s="260"/>
      <c r="H35" s="261"/>
      <c r="I35" s="277"/>
      <c r="J35" s="262"/>
      <c r="K35" s="263"/>
    </row>
    <row r="36" spans="1:11" ht="39.75" customHeight="1">
      <c r="A36" s="165">
        <v>1520087</v>
      </c>
      <c r="B36" s="173" t="s">
        <v>451</v>
      </c>
      <c r="C36" s="173"/>
      <c r="D36" s="173"/>
      <c r="E36" s="158">
        <f>G36/1.15</f>
        <v>216.5217391304348</v>
      </c>
      <c r="F36" s="100">
        <f>+E36*I36</f>
        <v>0</v>
      </c>
      <c r="G36" s="160">
        <v>249</v>
      </c>
      <c r="H36" s="160">
        <v>468</v>
      </c>
      <c r="I36" s="146"/>
      <c r="J36" s="156">
        <f>+G36</f>
        <v>249</v>
      </c>
      <c r="K36" s="157">
        <f>+G36*I36</f>
        <v>0</v>
      </c>
    </row>
    <row r="37" spans="1:11" ht="19.5" customHeight="1">
      <c r="A37" s="255"/>
      <c r="B37" s="256" t="s">
        <v>506</v>
      </c>
      <c r="C37" s="257"/>
      <c r="D37" s="269"/>
      <c r="E37" s="259"/>
      <c r="F37" s="260"/>
      <c r="G37" s="260"/>
      <c r="H37" s="261"/>
      <c r="I37" s="277"/>
      <c r="J37" s="262"/>
      <c r="K37" s="263"/>
    </row>
    <row r="38" spans="1:11" ht="39.75" customHeight="1">
      <c r="A38" s="165">
        <v>1420182</v>
      </c>
      <c r="B38" s="171" t="s">
        <v>452</v>
      </c>
      <c r="C38" s="172"/>
      <c r="D38" s="159"/>
      <c r="E38" s="158">
        <f>G38/1.15</f>
        <v>216.5217391304348</v>
      </c>
      <c r="F38" s="100">
        <f>+E38*I38</f>
        <v>0</v>
      </c>
      <c r="G38" s="160">
        <v>249</v>
      </c>
      <c r="H38" s="160">
        <v>468</v>
      </c>
      <c r="I38" s="146"/>
      <c r="J38" s="156">
        <f>+G38</f>
        <v>249</v>
      </c>
      <c r="K38" s="157">
        <f>+G38*I38</f>
        <v>0</v>
      </c>
    </row>
    <row r="39" spans="1:11" ht="19.5" customHeight="1">
      <c r="A39" s="255"/>
      <c r="B39" s="266" t="s">
        <v>507</v>
      </c>
      <c r="C39" s="266"/>
      <c r="D39" s="266"/>
      <c r="E39" s="259"/>
      <c r="F39" s="260"/>
      <c r="G39" s="260"/>
      <c r="H39" s="261"/>
      <c r="I39" s="277"/>
      <c r="J39" s="262"/>
      <c r="K39" s="263"/>
    </row>
    <row r="40" spans="1:11" ht="39" customHeight="1">
      <c r="A40" s="165">
        <v>1620038</v>
      </c>
      <c r="B40" s="171" t="s">
        <v>453</v>
      </c>
      <c r="C40" s="172"/>
      <c r="D40" s="159"/>
      <c r="E40" s="158">
        <f>G40/1.15</f>
        <v>173.0434782608696</v>
      </c>
      <c r="F40" s="100">
        <f>+E40*I40</f>
        <v>0</v>
      </c>
      <c r="G40" s="160">
        <v>199</v>
      </c>
      <c r="H40" s="160">
        <v>368</v>
      </c>
      <c r="I40" s="146"/>
      <c r="J40" s="156">
        <f>+G40</f>
        <v>199</v>
      </c>
      <c r="K40" s="157">
        <f>+H40*I40</f>
        <v>0</v>
      </c>
    </row>
    <row r="41" spans="1:11" ht="19.5" customHeight="1">
      <c r="A41" s="165" t="s">
        <v>106</v>
      </c>
      <c r="B41" s="171" t="s">
        <v>454</v>
      </c>
      <c r="C41" s="172"/>
      <c r="D41" s="159"/>
      <c r="E41" s="158">
        <f>G41/1.15</f>
        <v>33.913043478260875</v>
      </c>
      <c r="F41" s="100">
        <f>+E41*I41</f>
        <v>0</v>
      </c>
      <c r="G41" s="160">
        <v>39</v>
      </c>
      <c r="H41" s="160">
        <v>60</v>
      </c>
      <c r="I41" s="146"/>
      <c r="J41" s="156">
        <f>+G41</f>
        <v>39</v>
      </c>
      <c r="K41" s="157">
        <f>+H41*I41</f>
        <v>0</v>
      </c>
    </row>
    <row r="42" spans="1:11" ht="19.5" customHeight="1">
      <c r="A42" s="255"/>
      <c r="B42" s="256" t="s">
        <v>455</v>
      </c>
      <c r="C42" s="257"/>
      <c r="D42" s="258"/>
      <c r="E42" s="259"/>
      <c r="F42" s="260"/>
      <c r="G42" s="260"/>
      <c r="H42" s="261"/>
      <c r="I42" s="277"/>
      <c r="J42" s="262"/>
      <c r="K42" s="263"/>
    </row>
    <row r="43" spans="1:11" ht="19.5" customHeight="1">
      <c r="A43" s="165" t="s">
        <v>280</v>
      </c>
      <c r="B43" s="241" t="s">
        <v>456</v>
      </c>
      <c r="C43" s="242"/>
      <c r="D43" s="159"/>
      <c r="E43" s="158">
        <f>G43/1.15</f>
        <v>138.2608695652174</v>
      </c>
      <c r="F43" s="100">
        <f>+E43*I43</f>
        <v>0</v>
      </c>
      <c r="G43" s="160">
        <v>159</v>
      </c>
      <c r="H43" s="160">
        <v>209</v>
      </c>
      <c r="I43" s="146"/>
      <c r="J43" s="156">
        <f>+G43</f>
        <v>159</v>
      </c>
      <c r="K43" s="157">
        <f>+G43*I43</f>
        <v>0</v>
      </c>
    </row>
    <row r="44" spans="1:11" ht="19.5" customHeight="1">
      <c r="A44" s="165" t="s">
        <v>276</v>
      </c>
      <c r="B44" s="241" t="s">
        <v>457</v>
      </c>
      <c r="C44" s="242"/>
      <c r="D44" s="159"/>
      <c r="E44" s="158">
        <f>G44/1.15</f>
        <v>129.56521739130434</v>
      </c>
      <c r="F44" s="100">
        <f>+E44*I44</f>
        <v>0</v>
      </c>
      <c r="G44" s="160">
        <v>149</v>
      </c>
      <c r="H44" s="160">
        <v>249</v>
      </c>
      <c r="I44" s="146"/>
      <c r="J44" s="156">
        <f>+G44</f>
        <v>149</v>
      </c>
      <c r="K44" s="157">
        <f>+G44*I44</f>
        <v>0</v>
      </c>
    </row>
    <row r="45" spans="1:11" ht="19.5" customHeight="1">
      <c r="A45" s="165" t="s">
        <v>163</v>
      </c>
      <c r="B45" s="241" t="s">
        <v>458</v>
      </c>
      <c r="C45" s="242"/>
      <c r="D45" s="159"/>
      <c r="E45" s="158">
        <f>G45/1.15</f>
        <v>155.6521739130435</v>
      </c>
      <c r="F45" s="100">
        <f>+E45*I45</f>
        <v>0</v>
      </c>
      <c r="G45" s="160">
        <v>179</v>
      </c>
      <c r="H45" s="160">
        <v>259</v>
      </c>
      <c r="I45" s="146"/>
      <c r="J45" s="156">
        <f>+G45</f>
        <v>179</v>
      </c>
      <c r="K45" s="157">
        <f>+G45*I45</f>
        <v>0</v>
      </c>
    </row>
    <row r="46" spans="1:11" ht="19.5" customHeight="1">
      <c r="A46" s="255"/>
      <c r="B46" s="256" t="s">
        <v>459</v>
      </c>
      <c r="C46" s="257"/>
      <c r="D46" s="258"/>
      <c r="E46" s="259"/>
      <c r="F46" s="260"/>
      <c r="G46" s="260"/>
      <c r="H46" s="261"/>
      <c r="I46" s="277"/>
      <c r="J46" s="262"/>
      <c r="K46" s="263"/>
    </row>
    <row r="47" spans="1:11" ht="19.5" customHeight="1">
      <c r="A47" s="165" t="s">
        <v>52</v>
      </c>
      <c r="B47" s="173" t="s">
        <v>460</v>
      </c>
      <c r="C47" s="173"/>
      <c r="D47" s="173"/>
      <c r="E47" s="158">
        <f>G47/1.15</f>
        <v>260</v>
      </c>
      <c r="F47" s="100">
        <f>+E47*I47</f>
        <v>0</v>
      </c>
      <c r="G47" s="160">
        <v>299</v>
      </c>
      <c r="H47" s="160">
        <v>429</v>
      </c>
      <c r="I47" s="146"/>
      <c r="J47" s="156">
        <f>+G47</f>
        <v>299</v>
      </c>
      <c r="K47" s="157">
        <f>+G47*I47</f>
        <v>0</v>
      </c>
    </row>
    <row r="48" spans="1:11" ht="19.5" customHeight="1">
      <c r="A48" s="165" t="s">
        <v>461</v>
      </c>
      <c r="B48" s="173" t="s">
        <v>508</v>
      </c>
      <c r="C48" s="173"/>
      <c r="D48" s="173"/>
      <c r="E48" s="158">
        <f>H48/1.15</f>
        <v>51.30434782608696</v>
      </c>
      <c r="F48" s="100">
        <f>+E48*I48</f>
        <v>0</v>
      </c>
      <c r="G48" s="160"/>
      <c r="H48" s="160">
        <v>59</v>
      </c>
      <c r="I48" s="146"/>
      <c r="J48" s="156">
        <f>+H48</f>
        <v>59</v>
      </c>
      <c r="K48" s="157">
        <f>+H48*I48</f>
        <v>0</v>
      </c>
    </row>
    <row r="49" spans="1:11" ht="19.5" customHeight="1">
      <c r="A49" s="255"/>
      <c r="B49" s="256" t="s">
        <v>462</v>
      </c>
      <c r="C49" s="257"/>
      <c r="D49" s="258"/>
      <c r="E49" s="259"/>
      <c r="F49" s="260"/>
      <c r="G49" s="260"/>
      <c r="H49" s="261"/>
      <c r="I49" s="277"/>
      <c r="J49" s="262"/>
      <c r="K49" s="263"/>
    </row>
    <row r="50" spans="1:11" ht="19.5" customHeight="1">
      <c r="A50" s="165" t="s">
        <v>43</v>
      </c>
      <c r="B50" s="173" t="s">
        <v>463</v>
      </c>
      <c r="C50" s="173"/>
      <c r="D50" s="173"/>
      <c r="E50" s="158">
        <f>G50/1.15</f>
        <v>33.913043478260875</v>
      </c>
      <c r="F50" s="100">
        <f>+E50*I50</f>
        <v>0</v>
      </c>
      <c r="G50" s="160">
        <v>39</v>
      </c>
      <c r="H50" s="160">
        <v>59</v>
      </c>
      <c r="I50" s="146"/>
      <c r="J50" s="156">
        <f>+G50</f>
        <v>39</v>
      </c>
      <c r="K50" s="157">
        <f>+G50*I50</f>
        <v>0</v>
      </c>
    </row>
    <row r="51" spans="1:11" ht="19.5" customHeight="1">
      <c r="A51" s="165" t="s">
        <v>48</v>
      </c>
      <c r="B51" s="173" t="s">
        <v>464</v>
      </c>
      <c r="C51" s="173"/>
      <c r="D51" s="173"/>
      <c r="E51" s="158">
        <f>G51/1.15</f>
        <v>33.913043478260875</v>
      </c>
      <c r="F51" s="100">
        <f>+E51*I51</f>
        <v>0</v>
      </c>
      <c r="G51" s="160">
        <v>39</v>
      </c>
      <c r="H51" s="160">
        <v>59</v>
      </c>
      <c r="I51" s="146"/>
      <c r="J51" s="156">
        <f>+G51</f>
        <v>39</v>
      </c>
      <c r="K51" s="157">
        <f>+G51*I51</f>
        <v>0</v>
      </c>
    </row>
    <row r="52" spans="1:11" ht="19.5" customHeight="1">
      <c r="A52" s="165" t="s">
        <v>50</v>
      </c>
      <c r="B52" s="173" t="s">
        <v>465</v>
      </c>
      <c r="C52" s="173"/>
      <c r="D52" s="173"/>
      <c r="E52" s="158">
        <f>G52/1.15</f>
        <v>33.913043478260875</v>
      </c>
      <c r="F52" s="100">
        <f>+E52*I52</f>
        <v>0</v>
      </c>
      <c r="G52" s="160">
        <v>39</v>
      </c>
      <c r="H52" s="160">
        <v>59</v>
      </c>
      <c r="I52" s="146"/>
      <c r="J52" s="156">
        <f>+G52</f>
        <v>39</v>
      </c>
      <c r="K52" s="157">
        <f>+G52*I52</f>
        <v>0</v>
      </c>
    </row>
    <row r="53" spans="1:11" ht="19.5" customHeight="1">
      <c r="A53" s="165" t="s">
        <v>225</v>
      </c>
      <c r="B53" s="173" t="s">
        <v>466</v>
      </c>
      <c r="C53" s="173"/>
      <c r="D53" s="173"/>
      <c r="E53" s="158">
        <f>G53/1.15</f>
        <v>33.913043478260875</v>
      </c>
      <c r="F53" s="100">
        <f>+E53*I53</f>
        <v>0</v>
      </c>
      <c r="G53" s="160">
        <v>39</v>
      </c>
      <c r="H53" s="160">
        <v>59</v>
      </c>
      <c r="I53" s="146"/>
      <c r="J53" s="156">
        <f>+G53</f>
        <v>39</v>
      </c>
      <c r="K53" s="157">
        <f>+G53*I53</f>
        <v>0</v>
      </c>
    </row>
    <row r="54" spans="1:11" ht="19.5" customHeight="1">
      <c r="A54" s="165" t="s">
        <v>337</v>
      </c>
      <c r="B54" s="173" t="s">
        <v>467</v>
      </c>
      <c r="C54" s="173"/>
      <c r="D54" s="173"/>
      <c r="E54" s="158">
        <f>G54/1.15</f>
        <v>33.913043478260875</v>
      </c>
      <c r="F54" s="100">
        <f>+E54*I54</f>
        <v>0</v>
      </c>
      <c r="G54" s="160">
        <v>39</v>
      </c>
      <c r="H54" s="160">
        <v>59</v>
      </c>
      <c r="I54" s="146"/>
      <c r="J54" s="156">
        <f>+G54</f>
        <v>39</v>
      </c>
      <c r="K54" s="157">
        <f>+G54*I54</f>
        <v>0</v>
      </c>
    </row>
    <row r="55" spans="1:11" ht="19.5" customHeight="1">
      <c r="A55" s="255"/>
      <c r="B55" s="256" t="s">
        <v>468</v>
      </c>
      <c r="C55" s="257"/>
      <c r="D55" s="258"/>
      <c r="E55" s="259"/>
      <c r="F55" s="260"/>
      <c r="G55" s="260"/>
      <c r="H55" s="261"/>
      <c r="I55" s="277"/>
      <c r="J55" s="262"/>
      <c r="K55" s="263"/>
    </row>
    <row r="56" spans="1:11" ht="19.5" customHeight="1">
      <c r="A56" s="165" t="s">
        <v>469</v>
      </c>
      <c r="B56" s="173" t="s">
        <v>509</v>
      </c>
      <c r="C56" s="173"/>
      <c r="D56" s="173"/>
      <c r="E56" s="158">
        <f>H56/1.15</f>
        <v>146.95652173913044</v>
      </c>
      <c r="F56" s="100">
        <f>+E56*I56</f>
        <v>0</v>
      </c>
      <c r="G56" s="160"/>
      <c r="H56" s="160">
        <v>169</v>
      </c>
      <c r="I56" s="146"/>
      <c r="J56" s="156">
        <f>+H56</f>
        <v>169</v>
      </c>
      <c r="K56" s="157">
        <f>+H56*I56</f>
        <v>0</v>
      </c>
    </row>
    <row r="57" spans="1:11" ht="19.5" customHeight="1">
      <c r="A57" s="165" t="s">
        <v>470</v>
      </c>
      <c r="B57" s="174" t="s">
        <v>510</v>
      </c>
      <c r="C57" s="175"/>
      <c r="D57" s="176"/>
      <c r="E57" s="158">
        <f>H57/1.15</f>
        <v>129.56521739130434</v>
      </c>
      <c r="F57" s="100">
        <f>+E57*I57</f>
        <v>0</v>
      </c>
      <c r="G57" s="160"/>
      <c r="H57" s="160">
        <v>149</v>
      </c>
      <c r="I57" s="146"/>
      <c r="J57" s="156">
        <f>+H57</f>
        <v>149</v>
      </c>
      <c r="K57" s="157">
        <f>+H57*I57</f>
        <v>0</v>
      </c>
    </row>
    <row r="58" spans="1:11" ht="19.5" customHeight="1">
      <c r="A58" s="255"/>
      <c r="B58" s="256" t="s">
        <v>471</v>
      </c>
      <c r="C58" s="257"/>
      <c r="D58" s="258"/>
      <c r="E58" s="259"/>
      <c r="F58" s="260"/>
      <c r="G58" s="260"/>
      <c r="H58" s="261"/>
      <c r="I58" s="277"/>
      <c r="J58" s="262"/>
      <c r="K58" s="263"/>
    </row>
    <row r="59" spans="1:11" ht="19.5" customHeight="1">
      <c r="A59" s="165" t="s">
        <v>186</v>
      </c>
      <c r="B59" s="174" t="s">
        <v>472</v>
      </c>
      <c r="C59" s="175"/>
      <c r="D59" s="176"/>
      <c r="E59" s="158">
        <f>G59/1.15</f>
        <v>94.78260869565219</v>
      </c>
      <c r="F59" s="100">
        <f>+E59*I59</f>
        <v>0</v>
      </c>
      <c r="G59" s="160">
        <v>109</v>
      </c>
      <c r="H59" s="160">
        <v>169</v>
      </c>
      <c r="I59" s="146"/>
      <c r="J59" s="156">
        <f>+G59</f>
        <v>109</v>
      </c>
      <c r="K59" s="157">
        <f>+G59*I59</f>
        <v>0</v>
      </c>
    </row>
    <row r="60" spans="1:11" ht="19.5" customHeight="1">
      <c r="A60" s="165" t="s">
        <v>473</v>
      </c>
      <c r="B60" s="174" t="s">
        <v>474</v>
      </c>
      <c r="C60" s="175"/>
      <c r="D60" s="176"/>
      <c r="E60" s="158">
        <f>G60/1.15</f>
        <v>94.78260869565219</v>
      </c>
      <c r="F60" s="100">
        <f>+E60*I60</f>
        <v>0</v>
      </c>
      <c r="G60" s="160">
        <v>109</v>
      </c>
      <c r="H60" s="160">
        <v>169</v>
      </c>
      <c r="I60" s="146"/>
      <c r="J60" s="156">
        <f>+G60</f>
        <v>109</v>
      </c>
      <c r="K60" s="157">
        <f>+G60*I60</f>
        <v>0</v>
      </c>
    </row>
    <row r="61" spans="1:11" ht="19.5" customHeight="1">
      <c r="A61" s="165" t="s">
        <v>189</v>
      </c>
      <c r="B61" s="174" t="s">
        <v>475</v>
      </c>
      <c r="C61" s="175"/>
      <c r="D61" s="176"/>
      <c r="E61" s="158">
        <f>G61/1.15</f>
        <v>94.78260869565219</v>
      </c>
      <c r="F61" s="100">
        <f>+E61*I61</f>
        <v>0</v>
      </c>
      <c r="G61" s="160">
        <v>109</v>
      </c>
      <c r="H61" s="160">
        <v>169</v>
      </c>
      <c r="I61" s="146"/>
      <c r="J61" s="156">
        <f>+G61</f>
        <v>109</v>
      </c>
      <c r="K61" s="157">
        <f>+G61*I61</f>
        <v>0</v>
      </c>
    </row>
    <row r="62" spans="1:11" ht="19.5" customHeight="1">
      <c r="A62" s="267"/>
      <c r="B62" s="268" t="s">
        <v>437</v>
      </c>
      <c r="C62" s="268"/>
      <c r="D62" s="268"/>
      <c r="E62" s="259"/>
      <c r="F62" s="260"/>
      <c r="G62" s="260"/>
      <c r="H62" s="261"/>
      <c r="I62" s="277"/>
      <c r="J62" s="262"/>
      <c r="K62" s="263"/>
    </row>
    <row r="63" spans="1:11" ht="19.5" customHeight="1">
      <c r="A63" s="165" t="s">
        <v>184</v>
      </c>
      <c r="B63" s="171" t="s">
        <v>476</v>
      </c>
      <c r="C63" s="172"/>
      <c r="D63" s="159"/>
      <c r="E63" s="158">
        <f>G63/1.15</f>
        <v>86.08695652173914</v>
      </c>
      <c r="F63" s="100">
        <f>+E63*I63</f>
        <v>0</v>
      </c>
      <c r="G63" s="160">
        <v>99</v>
      </c>
      <c r="H63" s="160">
        <v>149</v>
      </c>
      <c r="I63" s="146"/>
      <c r="J63" s="156">
        <f>+G63</f>
        <v>99</v>
      </c>
      <c r="K63" s="157">
        <f>+G63*I63</f>
        <v>0</v>
      </c>
    </row>
    <row r="64" spans="1:11" ht="19.5" customHeight="1">
      <c r="A64" s="255"/>
      <c r="B64" s="256" t="s">
        <v>471</v>
      </c>
      <c r="C64" s="257"/>
      <c r="D64" s="258"/>
      <c r="E64" s="259"/>
      <c r="F64" s="260"/>
      <c r="G64" s="260"/>
      <c r="H64" s="261"/>
      <c r="I64" s="277"/>
      <c r="J64" s="262"/>
      <c r="K64" s="263"/>
    </row>
    <row r="65" spans="1:11" ht="19.5" customHeight="1">
      <c r="A65" s="165" t="s">
        <v>135</v>
      </c>
      <c r="B65" s="174" t="s">
        <v>477</v>
      </c>
      <c r="C65" s="175"/>
      <c r="D65" s="176"/>
      <c r="E65" s="158">
        <f>G65/1.15</f>
        <v>155.6521739130435</v>
      </c>
      <c r="F65" s="100">
        <f>+E65*I65</f>
        <v>0</v>
      </c>
      <c r="G65" s="160">
        <v>179</v>
      </c>
      <c r="H65" s="160">
        <v>289</v>
      </c>
      <c r="I65" s="146"/>
      <c r="J65" s="156">
        <f>+G65</f>
        <v>179</v>
      </c>
      <c r="K65" s="157">
        <f>+G65*I65</f>
        <v>0</v>
      </c>
    </row>
    <row r="66" spans="1:11" ht="19.5" customHeight="1">
      <c r="A66" s="255"/>
      <c r="B66" s="256" t="s">
        <v>478</v>
      </c>
      <c r="C66" s="257"/>
      <c r="D66" s="258"/>
      <c r="E66" s="259"/>
      <c r="F66" s="260"/>
      <c r="G66" s="260"/>
      <c r="H66" s="261"/>
      <c r="I66" s="277"/>
      <c r="J66" s="262"/>
      <c r="K66" s="263"/>
    </row>
    <row r="67" spans="1:11" ht="19.5" customHeight="1">
      <c r="A67" s="166" t="s">
        <v>479</v>
      </c>
      <c r="B67" s="174" t="s">
        <v>511</v>
      </c>
      <c r="C67" s="175"/>
      <c r="D67" s="176"/>
      <c r="E67" s="158">
        <f>H67/1.15</f>
        <v>242.60869565217394</v>
      </c>
      <c r="F67" s="100">
        <f aca="true" t="shared" si="0" ref="F67:F72">+E67*I67</f>
        <v>0</v>
      </c>
      <c r="G67" s="160"/>
      <c r="H67" s="160">
        <v>279</v>
      </c>
      <c r="I67" s="146"/>
      <c r="J67" s="156">
        <f>+H67</f>
        <v>279</v>
      </c>
      <c r="K67" s="157">
        <f>+H67*I67</f>
        <v>0</v>
      </c>
    </row>
    <row r="68" spans="1:11" ht="19.5" customHeight="1">
      <c r="A68" s="166" t="s">
        <v>480</v>
      </c>
      <c r="B68" s="174" t="s">
        <v>512</v>
      </c>
      <c r="C68" s="175"/>
      <c r="D68" s="176"/>
      <c r="E68" s="158">
        <f>H68/1.15</f>
        <v>242.60869565217394</v>
      </c>
      <c r="F68" s="100">
        <f t="shared" si="0"/>
        <v>0</v>
      </c>
      <c r="G68" s="160"/>
      <c r="H68" s="160">
        <v>279</v>
      </c>
      <c r="I68" s="146"/>
      <c r="J68" s="156">
        <f>+H68</f>
        <v>279</v>
      </c>
      <c r="K68" s="157">
        <f>+H68*I68</f>
        <v>0</v>
      </c>
    </row>
    <row r="69" spans="1:11" ht="19.5" customHeight="1">
      <c r="A69" s="166" t="s">
        <v>481</v>
      </c>
      <c r="B69" s="174" t="s">
        <v>513</v>
      </c>
      <c r="C69" s="175"/>
      <c r="D69" s="176"/>
      <c r="E69" s="158">
        <f>H69/1.15</f>
        <v>242.60869565217394</v>
      </c>
      <c r="F69" s="100">
        <f t="shared" si="0"/>
        <v>0</v>
      </c>
      <c r="G69" s="160"/>
      <c r="H69" s="160">
        <v>279</v>
      </c>
      <c r="I69" s="146"/>
      <c r="J69" s="156">
        <f>+H69</f>
        <v>279</v>
      </c>
      <c r="K69" s="157">
        <f>+H69*I69</f>
        <v>0</v>
      </c>
    </row>
    <row r="70" spans="1:11" ht="19.5" customHeight="1">
      <c r="A70" s="166" t="s">
        <v>482</v>
      </c>
      <c r="B70" s="174" t="s">
        <v>514</v>
      </c>
      <c r="C70" s="175"/>
      <c r="D70" s="176"/>
      <c r="E70" s="158">
        <f>H70/1.15</f>
        <v>173.0434782608696</v>
      </c>
      <c r="F70" s="100">
        <f t="shared" si="0"/>
        <v>0</v>
      </c>
      <c r="G70" s="160"/>
      <c r="H70" s="160">
        <v>199</v>
      </c>
      <c r="I70" s="146"/>
      <c r="J70" s="156">
        <f>+H70</f>
        <v>199</v>
      </c>
      <c r="K70" s="157">
        <f>+H70*I70</f>
        <v>0</v>
      </c>
    </row>
    <row r="71" spans="1:11" ht="19.5" customHeight="1">
      <c r="A71" s="166" t="s">
        <v>483</v>
      </c>
      <c r="B71" s="174" t="s">
        <v>515</v>
      </c>
      <c r="C71" s="175"/>
      <c r="D71" s="176"/>
      <c r="E71" s="158">
        <f>G71/1.15</f>
        <v>51.30434782608696</v>
      </c>
      <c r="F71" s="100">
        <f t="shared" si="0"/>
        <v>0</v>
      </c>
      <c r="G71" s="160">
        <v>59</v>
      </c>
      <c r="H71" s="160">
        <v>99</v>
      </c>
      <c r="I71" s="146"/>
      <c r="J71" s="156">
        <f>+G71</f>
        <v>59</v>
      </c>
      <c r="K71" s="157">
        <f>+G71*I71</f>
        <v>0</v>
      </c>
    </row>
    <row r="72" spans="1:11" ht="19.5" customHeight="1">
      <c r="A72" s="166" t="s">
        <v>484</v>
      </c>
      <c r="B72" s="174" t="s">
        <v>516</v>
      </c>
      <c r="C72" s="175"/>
      <c r="D72" s="176"/>
      <c r="E72" s="158">
        <f>G72/1.15</f>
        <v>68.69565217391305</v>
      </c>
      <c r="F72" s="100">
        <f t="shared" si="0"/>
        <v>0</v>
      </c>
      <c r="G72" s="160">
        <v>79</v>
      </c>
      <c r="H72" s="160">
        <v>119</v>
      </c>
      <c r="I72" s="146"/>
      <c r="J72" s="156">
        <f>+G72</f>
        <v>79</v>
      </c>
      <c r="K72" s="157">
        <f>+G72*I72</f>
        <v>0</v>
      </c>
    </row>
    <row r="73" spans="1:11" ht="19.5" customHeight="1">
      <c r="A73" s="255"/>
      <c r="B73" s="266" t="s">
        <v>485</v>
      </c>
      <c r="C73" s="266"/>
      <c r="D73" s="266"/>
      <c r="E73" s="259"/>
      <c r="F73" s="260"/>
      <c r="G73" s="260"/>
      <c r="H73" s="261"/>
      <c r="I73" s="277"/>
      <c r="J73" s="262"/>
      <c r="K73" s="263"/>
    </row>
    <row r="74" spans="1:11" ht="19.5" customHeight="1">
      <c r="A74" s="166" t="s">
        <v>486</v>
      </c>
      <c r="B74" s="173" t="s">
        <v>487</v>
      </c>
      <c r="C74" s="173"/>
      <c r="D74" s="173"/>
      <c r="E74" s="158">
        <f>G74/1.15</f>
        <v>47.82608695652174</v>
      </c>
      <c r="F74" s="100">
        <f>+E74*I74</f>
        <v>0</v>
      </c>
      <c r="G74" s="160">
        <v>55</v>
      </c>
      <c r="H74" s="160">
        <v>75</v>
      </c>
      <c r="I74" s="146"/>
      <c r="J74" s="156">
        <f>+G74</f>
        <v>55</v>
      </c>
      <c r="K74" s="157">
        <f>+G74*I74</f>
        <v>0</v>
      </c>
    </row>
    <row r="75" spans="1:11" ht="19.5" customHeight="1">
      <c r="A75" s="255"/>
      <c r="B75" s="266" t="s">
        <v>488</v>
      </c>
      <c r="C75" s="266"/>
      <c r="D75" s="266"/>
      <c r="E75" s="259"/>
      <c r="F75" s="260"/>
      <c r="G75" s="260"/>
      <c r="H75" s="261"/>
      <c r="I75" s="277"/>
      <c r="J75" s="262"/>
      <c r="K75" s="263"/>
    </row>
    <row r="76" spans="1:11" ht="19.5" customHeight="1">
      <c r="A76" s="165" t="s">
        <v>298</v>
      </c>
      <c r="B76" s="173" t="s">
        <v>489</v>
      </c>
      <c r="C76" s="173"/>
      <c r="D76" s="173"/>
      <c r="E76" s="158">
        <f>G76/1.15</f>
        <v>94.78260869565219</v>
      </c>
      <c r="F76" s="100">
        <f>+E76*I76</f>
        <v>0</v>
      </c>
      <c r="G76" s="160">
        <v>109</v>
      </c>
      <c r="H76" s="160">
        <v>149</v>
      </c>
      <c r="I76" s="146"/>
      <c r="J76" s="156">
        <f>+G76</f>
        <v>109</v>
      </c>
      <c r="K76" s="157">
        <f>+G76*I76</f>
        <v>0</v>
      </c>
    </row>
    <row r="77" spans="1:11" ht="19.5" customHeight="1">
      <c r="A77" s="166" t="s">
        <v>19</v>
      </c>
      <c r="B77" s="173" t="s">
        <v>490</v>
      </c>
      <c r="C77" s="173"/>
      <c r="D77" s="173"/>
      <c r="E77" s="158">
        <f>G77/1.15</f>
        <v>42.608695652173914</v>
      </c>
      <c r="F77" s="100">
        <f>+E77*I77</f>
        <v>0</v>
      </c>
      <c r="G77" s="160">
        <v>49</v>
      </c>
      <c r="H77" s="160">
        <v>70</v>
      </c>
      <c r="I77" s="146"/>
      <c r="J77" s="156">
        <f>+G77</f>
        <v>49</v>
      </c>
      <c r="K77" s="157">
        <f>+G77*I77</f>
        <v>0</v>
      </c>
    </row>
    <row r="78" spans="1:11" ht="19.5" customHeight="1">
      <c r="A78" s="255"/>
      <c r="B78" s="264" t="s">
        <v>491</v>
      </c>
      <c r="C78" s="265"/>
      <c r="D78" s="258"/>
      <c r="E78" s="259"/>
      <c r="F78" s="260"/>
      <c r="G78" s="260"/>
      <c r="H78" s="261"/>
      <c r="I78" s="277"/>
      <c r="J78" s="262"/>
      <c r="K78" s="263"/>
    </row>
    <row r="79" spans="1:11" ht="19.5" customHeight="1">
      <c r="A79" s="165" t="s">
        <v>492</v>
      </c>
      <c r="B79" s="171" t="s">
        <v>517</v>
      </c>
      <c r="C79" s="172"/>
      <c r="D79" s="278" t="s">
        <v>431</v>
      </c>
      <c r="E79" s="158">
        <f>H79/1.15</f>
        <v>216.5217391304348</v>
      </c>
      <c r="F79" s="100">
        <f>+E79*I79</f>
        <v>0</v>
      </c>
      <c r="G79" s="160"/>
      <c r="H79" s="160">
        <v>249</v>
      </c>
      <c r="I79" s="146"/>
      <c r="J79" s="156">
        <f>+H79</f>
        <v>249</v>
      </c>
      <c r="K79" s="157">
        <f>+H79*I79</f>
        <v>0</v>
      </c>
    </row>
    <row r="80" spans="1:11" ht="19.5" customHeight="1">
      <c r="A80" s="255"/>
      <c r="B80" s="256" t="s">
        <v>493</v>
      </c>
      <c r="C80" s="257"/>
      <c r="D80" s="258"/>
      <c r="E80" s="259"/>
      <c r="F80" s="260"/>
      <c r="G80" s="260"/>
      <c r="H80" s="261"/>
      <c r="I80" s="277"/>
      <c r="J80" s="262"/>
      <c r="K80" s="263"/>
    </row>
    <row r="81" spans="1:11" ht="19.5" customHeight="1">
      <c r="A81" s="165" t="s">
        <v>349</v>
      </c>
      <c r="B81" s="171" t="s">
        <v>494</v>
      </c>
      <c r="C81" s="172"/>
      <c r="D81" s="159"/>
      <c r="E81" s="158">
        <f>G81/1.15</f>
        <v>103.47826086956522</v>
      </c>
      <c r="F81" s="100">
        <f>+E81*I81</f>
        <v>0</v>
      </c>
      <c r="G81" s="160">
        <v>119</v>
      </c>
      <c r="H81" s="160">
        <v>189</v>
      </c>
      <c r="I81" s="146"/>
      <c r="J81" s="156">
        <f>+G81</f>
        <v>119</v>
      </c>
      <c r="K81" s="157">
        <f>+G81*I81</f>
        <v>0</v>
      </c>
    </row>
    <row r="82" spans="1:11" ht="19.5" customHeight="1">
      <c r="A82" s="255"/>
      <c r="B82" s="256" t="s">
        <v>495</v>
      </c>
      <c r="C82" s="257"/>
      <c r="D82" s="258"/>
      <c r="E82" s="259"/>
      <c r="F82" s="260"/>
      <c r="G82" s="260"/>
      <c r="H82" s="261"/>
      <c r="I82" s="277"/>
      <c r="J82" s="262"/>
      <c r="K82" s="263"/>
    </row>
    <row r="83" spans="1:11" ht="19.5" customHeight="1">
      <c r="A83" s="165" t="s">
        <v>496</v>
      </c>
      <c r="B83" s="171" t="s">
        <v>497</v>
      </c>
      <c r="C83" s="172"/>
      <c r="D83" s="278" t="s">
        <v>431</v>
      </c>
      <c r="E83" s="158">
        <f>G83/1.15</f>
        <v>112.17391304347827</v>
      </c>
      <c r="F83" s="100">
        <f>+E83*I83</f>
        <v>0</v>
      </c>
      <c r="G83" s="160">
        <v>129</v>
      </c>
      <c r="H83" s="160">
        <v>159</v>
      </c>
      <c r="I83" s="146"/>
      <c r="J83" s="156">
        <f>+G83</f>
        <v>129</v>
      </c>
      <c r="K83" s="157">
        <f>+G83*I83</f>
        <v>0</v>
      </c>
    </row>
    <row r="84" spans="1:11" ht="19.5" customHeight="1">
      <c r="A84" s="165" t="s">
        <v>498</v>
      </c>
      <c r="B84" s="171" t="s">
        <v>499</v>
      </c>
      <c r="C84" s="172"/>
      <c r="D84" s="278" t="s">
        <v>431</v>
      </c>
      <c r="E84" s="158">
        <f>G84/1.15</f>
        <v>60.00000000000001</v>
      </c>
      <c r="F84" s="100">
        <f>+E84*I84</f>
        <v>0</v>
      </c>
      <c r="G84" s="160">
        <v>69</v>
      </c>
      <c r="H84" s="160">
        <v>79</v>
      </c>
      <c r="I84" s="146"/>
      <c r="J84" s="156">
        <f>+G84</f>
        <v>69</v>
      </c>
      <c r="K84" s="157">
        <f>+G84*I84</f>
        <v>0</v>
      </c>
    </row>
    <row r="85" spans="1:11" ht="19.5" customHeight="1">
      <c r="A85" s="166" t="s">
        <v>500</v>
      </c>
      <c r="B85" s="171" t="s">
        <v>501</v>
      </c>
      <c r="C85" s="172"/>
      <c r="D85" s="278" t="s">
        <v>431</v>
      </c>
      <c r="E85" s="158">
        <f>G85/1.15</f>
        <v>47.82608695652174</v>
      </c>
      <c r="F85" s="100">
        <f>+E85*I85</f>
        <v>0</v>
      </c>
      <c r="G85" s="160">
        <v>55</v>
      </c>
      <c r="H85" s="160">
        <v>69</v>
      </c>
      <c r="I85" s="146"/>
      <c r="J85" s="156">
        <f>+G85</f>
        <v>55</v>
      </c>
      <c r="K85" s="157">
        <f>+G85*I85</f>
        <v>0</v>
      </c>
    </row>
    <row r="86" spans="1:11" ht="19.5" customHeight="1">
      <c r="A86" s="165" t="s">
        <v>502</v>
      </c>
      <c r="B86" s="171" t="s">
        <v>503</v>
      </c>
      <c r="C86" s="172"/>
      <c r="D86" s="278" t="s">
        <v>431</v>
      </c>
      <c r="E86" s="158">
        <f>G86/1.15</f>
        <v>86.08695652173914</v>
      </c>
      <c r="F86" s="100">
        <f>+E86*I86</f>
        <v>0</v>
      </c>
      <c r="G86" s="160">
        <v>99</v>
      </c>
      <c r="H86" s="160">
        <v>159</v>
      </c>
      <c r="I86" s="146"/>
      <c r="J86" s="156">
        <f>+G86</f>
        <v>99</v>
      </c>
      <c r="K86" s="157">
        <f>+G86*I86</f>
        <v>0</v>
      </c>
    </row>
    <row r="87" spans="1:12" s="1" customFormat="1" ht="30" customHeight="1">
      <c r="A87" s="8" t="s">
        <v>0</v>
      </c>
      <c r="B87" s="9" t="s">
        <v>1</v>
      </c>
      <c r="C87" s="9"/>
      <c r="D87" s="10" t="s">
        <v>2</v>
      </c>
      <c r="E87" s="11" t="s">
        <v>265</v>
      </c>
      <c r="F87" s="11" t="s">
        <v>266</v>
      </c>
      <c r="G87" s="11" t="s">
        <v>354</v>
      </c>
      <c r="H87" s="12" t="s">
        <v>264</v>
      </c>
      <c r="I87" s="147" t="s">
        <v>103</v>
      </c>
      <c r="J87" s="23" t="s">
        <v>243</v>
      </c>
      <c r="K87" s="11" t="s">
        <v>104</v>
      </c>
      <c r="L87" s="42"/>
    </row>
    <row r="88" spans="1:12" s="1" customFormat="1" ht="15" customHeight="1">
      <c r="A88" s="13" t="s">
        <v>3</v>
      </c>
      <c r="B88" s="7"/>
      <c r="C88" s="7"/>
      <c r="D88" s="106"/>
      <c r="E88" s="17"/>
      <c r="F88" s="17"/>
      <c r="G88" s="17"/>
      <c r="H88" s="17"/>
      <c r="I88" s="148"/>
      <c r="J88" s="17"/>
      <c r="K88" s="88"/>
      <c r="L88" s="42"/>
    </row>
    <row r="89" spans="1:12" s="1" customFormat="1" ht="15" customHeight="1">
      <c r="A89" s="15" t="s">
        <v>4</v>
      </c>
      <c r="B89" s="16"/>
      <c r="C89" s="16"/>
      <c r="D89" s="92"/>
      <c r="E89" s="92"/>
      <c r="F89" s="92"/>
      <c r="G89" s="92"/>
      <c r="H89" s="92"/>
      <c r="I89" s="149"/>
      <c r="J89" s="92"/>
      <c r="K89" s="107"/>
      <c r="L89" s="42"/>
    </row>
    <row r="90" spans="1:11" ht="15">
      <c r="A90" s="25" t="s">
        <v>267</v>
      </c>
      <c r="B90" s="19" t="s">
        <v>306</v>
      </c>
      <c r="C90" s="20"/>
      <c r="D90" s="29">
        <v>1</v>
      </c>
      <c r="E90" s="78">
        <f>+H90/1.15</f>
        <v>1433.913043478261</v>
      </c>
      <c r="F90" s="78">
        <f>+E90*I90</f>
        <v>0</v>
      </c>
      <c r="G90" s="79"/>
      <c r="H90" s="79">
        <v>1649</v>
      </c>
      <c r="I90" s="150"/>
      <c r="J90" s="94">
        <f>+H90</f>
        <v>1649</v>
      </c>
      <c r="K90" s="30">
        <f>+H90*I90</f>
        <v>0</v>
      </c>
    </row>
    <row r="91" spans="1:12" s="1" customFormat="1" ht="15">
      <c r="A91" s="86" t="s">
        <v>287</v>
      </c>
      <c r="B91" s="13"/>
      <c r="C91" s="87"/>
      <c r="D91" s="92"/>
      <c r="E91" s="92"/>
      <c r="F91" s="92"/>
      <c r="G91" s="92"/>
      <c r="H91" s="92"/>
      <c r="I91" s="149"/>
      <c r="J91" s="92"/>
      <c r="K91" s="107"/>
      <c r="L91" s="42"/>
    </row>
    <row r="92" spans="1:11" ht="15" customHeight="1">
      <c r="A92" s="48" t="s">
        <v>319</v>
      </c>
      <c r="B92" s="49" t="s">
        <v>201</v>
      </c>
      <c r="C92" s="145"/>
      <c r="D92" s="29" t="s">
        <v>7</v>
      </c>
      <c r="E92" s="78">
        <f>+H92/1.15</f>
        <v>520.8695652173914</v>
      </c>
      <c r="F92" s="78">
        <f>+E92*I92</f>
        <v>0</v>
      </c>
      <c r="G92" s="79"/>
      <c r="H92" s="79">
        <v>599</v>
      </c>
      <c r="I92" s="150"/>
      <c r="J92" s="94">
        <f>+H92</f>
        <v>599</v>
      </c>
      <c r="K92" s="30">
        <f>+H92*I92</f>
        <v>0</v>
      </c>
    </row>
    <row r="93" spans="1:11" ht="15">
      <c r="A93" s="48" t="s">
        <v>268</v>
      </c>
      <c r="B93" s="49" t="s">
        <v>201</v>
      </c>
      <c r="C93" s="145"/>
      <c r="D93" s="29" t="s">
        <v>10</v>
      </c>
      <c r="E93" s="78">
        <f>+H93/1.15</f>
        <v>312.1739130434783</v>
      </c>
      <c r="F93" s="78">
        <f>+E93*I93</f>
        <v>0</v>
      </c>
      <c r="G93" s="79"/>
      <c r="H93" s="79">
        <v>359</v>
      </c>
      <c r="I93" s="150"/>
      <c r="J93" s="94">
        <f>+H93</f>
        <v>359</v>
      </c>
      <c r="K93" s="30">
        <f>+H93*I93</f>
        <v>0</v>
      </c>
    </row>
    <row r="94" spans="1:11" ht="15" customHeight="1">
      <c r="A94" s="48" t="s">
        <v>288</v>
      </c>
      <c r="B94" s="199" t="s">
        <v>320</v>
      </c>
      <c r="C94" s="200"/>
      <c r="D94" s="29" t="s">
        <v>10</v>
      </c>
      <c r="E94" s="78">
        <f>+H94/1.15</f>
        <v>277.3913043478261</v>
      </c>
      <c r="F94" s="78">
        <f>+E94*I94</f>
        <v>0</v>
      </c>
      <c r="G94" s="79"/>
      <c r="H94" s="79">
        <v>319</v>
      </c>
      <c r="I94" s="151"/>
      <c r="J94" s="94">
        <f>+H94</f>
        <v>319</v>
      </c>
      <c r="K94" s="30">
        <f>+H94*I94</f>
        <v>0</v>
      </c>
    </row>
    <row r="95" spans="1:11" ht="15">
      <c r="A95" s="48" t="s">
        <v>321</v>
      </c>
      <c r="B95" s="49" t="s">
        <v>372</v>
      </c>
      <c r="C95" s="145"/>
      <c r="D95" s="29" t="s">
        <v>11</v>
      </c>
      <c r="E95" s="78">
        <f aca="true" t="shared" si="1" ref="E95:E101">+H95/1.15</f>
        <v>407.82608695652175</v>
      </c>
      <c r="F95" s="78">
        <f aca="true" t="shared" si="2" ref="F95:F101">+E95*I95</f>
        <v>0</v>
      </c>
      <c r="G95" s="79"/>
      <c r="H95" s="79">
        <v>469</v>
      </c>
      <c r="I95" s="150"/>
      <c r="J95" s="94">
        <f aca="true" t="shared" si="3" ref="J95:J101">+H95</f>
        <v>469</v>
      </c>
      <c r="K95" s="30">
        <f aca="true" t="shared" si="4" ref="K95:K101">+H95*I95</f>
        <v>0</v>
      </c>
    </row>
    <row r="96" spans="1:11" ht="15" customHeight="1">
      <c r="A96" s="48" t="s">
        <v>171</v>
      </c>
      <c r="B96" s="50" t="s">
        <v>202</v>
      </c>
      <c r="C96" s="51"/>
      <c r="D96" s="29" t="s">
        <v>10</v>
      </c>
      <c r="E96" s="78">
        <f t="shared" si="1"/>
        <v>546.9565217391305</v>
      </c>
      <c r="F96" s="78">
        <f t="shared" si="2"/>
        <v>0</v>
      </c>
      <c r="G96" s="79"/>
      <c r="H96" s="79">
        <v>629</v>
      </c>
      <c r="I96" s="150"/>
      <c r="J96" s="94">
        <f t="shared" si="3"/>
        <v>629</v>
      </c>
      <c r="K96" s="30">
        <f t="shared" si="4"/>
        <v>0</v>
      </c>
    </row>
    <row r="97" spans="1:11" ht="15" customHeight="1">
      <c r="A97" s="49" t="s">
        <v>289</v>
      </c>
      <c r="B97" s="49" t="s">
        <v>203</v>
      </c>
      <c r="C97" s="28"/>
      <c r="D97" s="29" t="s">
        <v>7</v>
      </c>
      <c r="E97" s="78">
        <f t="shared" si="1"/>
        <v>329.5652173913044</v>
      </c>
      <c r="F97" s="78">
        <f t="shared" si="2"/>
        <v>0</v>
      </c>
      <c r="G97" s="79"/>
      <c r="H97" s="79">
        <v>379</v>
      </c>
      <c r="I97" s="150"/>
      <c r="J97" s="94">
        <f t="shared" si="3"/>
        <v>379</v>
      </c>
      <c r="K97" s="30">
        <f t="shared" si="4"/>
        <v>0</v>
      </c>
    </row>
    <row r="98" spans="1:11" ht="15">
      <c r="A98" s="48" t="s">
        <v>170</v>
      </c>
      <c r="B98" s="52" t="s">
        <v>204</v>
      </c>
      <c r="C98" s="53"/>
      <c r="D98" s="29" t="s">
        <v>10</v>
      </c>
      <c r="E98" s="78">
        <f t="shared" si="1"/>
        <v>538.2608695652174</v>
      </c>
      <c r="F98" s="78">
        <f t="shared" si="2"/>
        <v>0</v>
      </c>
      <c r="G98" s="79"/>
      <c r="H98" s="79">
        <v>619</v>
      </c>
      <c r="I98" s="150"/>
      <c r="J98" s="94">
        <f t="shared" si="3"/>
        <v>619</v>
      </c>
      <c r="K98" s="30">
        <f t="shared" si="4"/>
        <v>0</v>
      </c>
    </row>
    <row r="99" spans="1:11" ht="15">
      <c r="A99" s="54" t="s">
        <v>172</v>
      </c>
      <c r="B99" s="49" t="s">
        <v>205</v>
      </c>
      <c r="C99" s="47"/>
      <c r="D99" s="29" t="s">
        <v>10</v>
      </c>
      <c r="E99" s="78">
        <f t="shared" si="1"/>
        <v>538.2608695652174</v>
      </c>
      <c r="F99" s="78">
        <f t="shared" si="2"/>
        <v>0</v>
      </c>
      <c r="G99" s="79"/>
      <c r="H99" s="79">
        <v>619</v>
      </c>
      <c r="I99" s="150"/>
      <c r="J99" s="94">
        <f t="shared" si="3"/>
        <v>619</v>
      </c>
      <c r="K99" s="30">
        <f t="shared" si="4"/>
        <v>0</v>
      </c>
    </row>
    <row r="100" spans="1:11" ht="15">
      <c r="A100" s="25" t="s">
        <v>290</v>
      </c>
      <c r="B100" s="26" t="s">
        <v>364</v>
      </c>
      <c r="C100" s="47"/>
      <c r="D100" s="29" t="s">
        <v>10</v>
      </c>
      <c r="E100" s="78">
        <f t="shared" si="1"/>
        <v>329.5652173913044</v>
      </c>
      <c r="F100" s="78">
        <f t="shared" si="2"/>
        <v>0</v>
      </c>
      <c r="G100" s="79"/>
      <c r="H100" s="79">
        <v>379</v>
      </c>
      <c r="I100" s="150"/>
      <c r="J100" s="94">
        <f t="shared" si="3"/>
        <v>379</v>
      </c>
      <c r="K100" s="30">
        <f t="shared" si="4"/>
        <v>0</v>
      </c>
    </row>
    <row r="101" spans="1:11" ht="15">
      <c r="A101" s="25" t="s">
        <v>322</v>
      </c>
      <c r="B101" s="26" t="s">
        <v>323</v>
      </c>
      <c r="C101" s="47"/>
      <c r="D101" s="29" t="s">
        <v>7</v>
      </c>
      <c r="E101" s="78">
        <f t="shared" si="1"/>
        <v>286.0869565217391</v>
      </c>
      <c r="F101" s="78">
        <f t="shared" si="2"/>
        <v>0</v>
      </c>
      <c r="G101" s="79"/>
      <c r="H101" s="79">
        <v>329</v>
      </c>
      <c r="I101" s="150"/>
      <c r="J101" s="94">
        <f t="shared" si="3"/>
        <v>329</v>
      </c>
      <c r="K101" s="30">
        <f t="shared" si="4"/>
        <v>0</v>
      </c>
    </row>
    <row r="102" spans="1:11" ht="15">
      <c r="A102" s="15" t="s">
        <v>318</v>
      </c>
      <c r="B102" s="16"/>
      <c r="C102" s="89"/>
      <c r="D102" s="92"/>
      <c r="E102" s="92"/>
      <c r="F102" s="92"/>
      <c r="G102" s="92"/>
      <c r="H102" s="92"/>
      <c r="I102" s="149"/>
      <c r="J102" s="92"/>
      <c r="K102" s="107"/>
    </row>
    <row r="103" spans="1:11" ht="15">
      <c r="A103" s="18" t="s">
        <v>12</v>
      </c>
      <c r="B103" s="19" t="s">
        <v>519</v>
      </c>
      <c r="C103" s="20"/>
      <c r="D103" s="29" t="s">
        <v>6</v>
      </c>
      <c r="E103" s="78">
        <f aca="true" t="shared" si="5" ref="E103:E115">+H103/1.15</f>
        <v>260</v>
      </c>
      <c r="F103" s="78">
        <f aca="true" t="shared" si="6" ref="F103:F115">+E103*I103</f>
        <v>0</v>
      </c>
      <c r="G103" s="79"/>
      <c r="H103" s="79">
        <v>299</v>
      </c>
      <c r="I103" s="150"/>
      <c r="J103" s="94">
        <f aca="true" t="shared" si="7" ref="J103:J115">+H103</f>
        <v>299</v>
      </c>
      <c r="K103" s="30">
        <f aca="true" t="shared" si="8" ref="K103:K115">+H103*I103</f>
        <v>0</v>
      </c>
    </row>
    <row r="104" spans="1:11" ht="15">
      <c r="A104" s="25" t="s">
        <v>13</v>
      </c>
      <c r="B104" s="26" t="s">
        <v>14</v>
      </c>
      <c r="C104" s="28"/>
      <c r="D104" s="29" t="s">
        <v>9</v>
      </c>
      <c r="E104" s="78">
        <f t="shared" si="5"/>
        <v>329.5652173913044</v>
      </c>
      <c r="F104" s="78">
        <f t="shared" si="6"/>
        <v>0</v>
      </c>
      <c r="G104" s="79"/>
      <c r="H104" s="79">
        <v>379</v>
      </c>
      <c r="I104" s="150"/>
      <c r="J104" s="94">
        <f t="shared" si="7"/>
        <v>379</v>
      </c>
      <c r="K104" s="30">
        <f t="shared" si="8"/>
        <v>0</v>
      </c>
    </row>
    <row r="105" spans="1:11" ht="15">
      <c r="A105" s="25" t="s">
        <v>176</v>
      </c>
      <c r="B105" s="58" t="s">
        <v>199</v>
      </c>
      <c r="C105" s="59"/>
      <c r="D105" s="29" t="s">
        <v>10</v>
      </c>
      <c r="E105" s="78">
        <f t="shared" si="5"/>
        <v>329.5652173913044</v>
      </c>
      <c r="F105" s="78">
        <f t="shared" si="6"/>
        <v>0</v>
      </c>
      <c r="G105" s="75"/>
      <c r="H105" s="75">
        <v>379</v>
      </c>
      <c r="I105" s="150"/>
      <c r="J105" s="94">
        <f t="shared" si="7"/>
        <v>379</v>
      </c>
      <c r="K105" s="30">
        <f t="shared" si="8"/>
        <v>0</v>
      </c>
    </row>
    <row r="106" spans="1:12" ht="15">
      <c r="A106" s="25" t="s">
        <v>339</v>
      </c>
      <c r="B106" s="26" t="s">
        <v>422</v>
      </c>
      <c r="C106" s="316" t="s">
        <v>373</v>
      </c>
      <c r="D106" s="29" t="s">
        <v>7</v>
      </c>
      <c r="E106" s="78">
        <f t="shared" si="5"/>
        <v>173.0434782608696</v>
      </c>
      <c r="F106" s="78">
        <f t="shared" si="6"/>
        <v>0</v>
      </c>
      <c r="G106" s="79"/>
      <c r="H106" s="79">
        <v>199</v>
      </c>
      <c r="I106" s="150"/>
      <c r="J106" s="94">
        <f t="shared" si="7"/>
        <v>199</v>
      </c>
      <c r="K106" s="30">
        <f t="shared" si="8"/>
        <v>0</v>
      </c>
      <c r="L106" s="46"/>
    </row>
    <row r="107" spans="1:11" ht="15">
      <c r="A107" s="25" t="s">
        <v>150</v>
      </c>
      <c r="B107" s="40" t="s">
        <v>165</v>
      </c>
      <c r="C107" s="60"/>
      <c r="D107" s="29" t="s">
        <v>10</v>
      </c>
      <c r="E107" s="78">
        <f t="shared" si="5"/>
        <v>190.43478260869566</v>
      </c>
      <c r="F107" s="78">
        <f t="shared" si="6"/>
        <v>0</v>
      </c>
      <c r="G107" s="79"/>
      <c r="H107" s="79">
        <v>219</v>
      </c>
      <c r="I107" s="150"/>
      <c r="J107" s="94">
        <f t="shared" si="7"/>
        <v>219</v>
      </c>
      <c r="K107" s="30">
        <f t="shared" si="8"/>
        <v>0</v>
      </c>
    </row>
    <row r="108" spans="1:11" ht="15">
      <c r="A108" s="25" t="s">
        <v>77</v>
      </c>
      <c r="B108" s="26" t="s">
        <v>78</v>
      </c>
      <c r="C108" s="28"/>
      <c r="D108" s="29" t="s">
        <v>7</v>
      </c>
      <c r="E108" s="78">
        <f t="shared" si="5"/>
        <v>199.13043478260872</v>
      </c>
      <c r="F108" s="78">
        <f t="shared" si="6"/>
        <v>0</v>
      </c>
      <c r="G108" s="79"/>
      <c r="H108" s="79">
        <v>229</v>
      </c>
      <c r="I108" s="150"/>
      <c r="J108" s="94">
        <f t="shared" si="7"/>
        <v>229</v>
      </c>
      <c r="K108" s="30">
        <f t="shared" si="8"/>
        <v>0</v>
      </c>
    </row>
    <row r="109" spans="1:11" ht="15">
      <c r="A109" s="25" t="s">
        <v>177</v>
      </c>
      <c r="B109" s="58" t="s">
        <v>200</v>
      </c>
      <c r="C109" s="59"/>
      <c r="D109" s="29" t="s">
        <v>10</v>
      </c>
      <c r="E109" s="78">
        <f t="shared" si="5"/>
        <v>329.5652173913044</v>
      </c>
      <c r="F109" s="78">
        <f t="shared" si="6"/>
        <v>0</v>
      </c>
      <c r="G109" s="75"/>
      <c r="H109" s="75">
        <v>379</v>
      </c>
      <c r="I109" s="150"/>
      <c r="J109" s="94">
        <f t="shared" si="7"/>
        <v>379</v>
      </c>
      <c r="K109" s="30">
        <f t="shared" si="8"/>
        <v>0</v>
      </c>
    </row>
    <row r="110" spans="1:12" ht="15">
      <c r="A110" s="25" t="s">
        <v>86</v>
      </c>
      <c r="B110" s="26" t="s">
        <v>87</v>
      </c>
      <c r="C110" s="28"/>
      <c r="D110" s="29" t="s">
        <v>11</v>
      </c>
      <c r="E110" s="78">
        <f t="shared" si="5"/>
        <v>277.3913043478261</v>
      </c>
      <c r="F110" s="78">
        <f t="shared" si="6"/>
        <v>0</v>
      </c>
      <c r="G110" s="79"/>
      <c r="H110" s="79">
        <v>319</v>
      </c>
      <c r="I110" s="150"/>
      <c r="J110" s="94">
        <f t="shared" si="7"/>
        <v>319</v>
      </c>
      <c r="K110" s="30">
        <f t="shared" si="8"/>
        <v>0</v>
      </c>
      <c r="L110" s="46"/>
    </row>
    <row r="111" spans="1:11" ht="15">
      <c r="A111" s="25" t="s">
        <v>190</v>
      </c>
      <c r="B111" s="201" t="s">
        <v>196</v>
      </c>
      <c r="C111" s="202"/>
      <c r="D111" s="29" t="s">
        <v>9</v>
      </c>
      <c r="E111" s="78">
        <f t="shared" si="5"/>
        <v>173.0434782608696</v>
      </c>
      <c r="F111" s="78">
        <f t="shared" si="6"/>
        <v>0</v>
      </c>
      <c r="G111" s="79"/>
      <c r="H111" s="79">
        <v>199</v>
      </c>
      <c r="I111" s="150"/>
      <c r="J111" s="94">
        <f t="shared" si="7"/>
        <v>199</v>
      </c>
      <c r="K111" s="30">
        <f t="shared" si="8"/>
        <v>0</v>
      </c>
    </row>
    <row r="112" spans="1:11" ht="15">
      <c r="A112" s="25" t="s">
        <v>191</v>
      </c>
      <c r="B112" s="201" t="s">
        <v>197</v>
      </c>
      <c r="C112" s="202"/>
      <c r="D112" s="29" t="s">
        <v>7</v>
      </c>
      <c r="E112" s="78">
        <f t="shared" si="5"/>
        <v>207.82608695652175</v>
      </c>
      <c r="F112" s="78">
        <f t="shared" si="6"/>
        <v>0</v>
      </c>
      <c r="G112" s="79"/>
      <c r="H112" s="79">
        <v>239</v>
      </c>
      <c r="I112" s="150"/>
      <c r="J112" s="94">
        <f t="shared" si="7"/>
        <v>239</v>
      </c>
      <c r="K112" s="30">
        <f t="shared" si="8"/>
        <v>0</v>
      </c>
    </row>
    <row r="113" spans="1:11" ht="15">
      <c r="A113" s="25" t="s">
        <v>370</v>
      </c>
      <c r="B113" s="201" t="s">
        <v>198</v>
      </c>
      <c r="C113" s="202"/>
      <c r="D113" s="29" t="s">
        <v>7</v>
      </c>
      <c r="E113" s="78">
        <f t="shared" si="5"/>
        <v>164.34782608695653</v>
      </c>
      <c r="F113" s="78">
        <f t="shared" si="6"/>
        <v>0</v>
      </c>
      <c r="G113" s="79"/>
      <c r="H113" s="79">
        <v>189</v>
      </c>
      <c r="I113" s="150"/>
      <c r="J113" s="94">
        <f t="shared" si="7"/>
        <v>189</v>
      </c>
      <c r="K113" s="30">
        <f t="shared" si="8"/>
        <v>0</v>
      </c>
    </row>
    <row r="114" spans="1:11" ht="15">
      <c r="A114" s="25" t="s">
        <v>367</v>
      </c>
      <c r="B114" s="201" t="s">
        <v>371</v>
      </c>
      <c r="C114" s="202"/>
      <c r="D114" s="29" t="s">
        <v>7</v>
      </c>
      <c r="E114" s="78">
        <f>+H114/1.15</f>
        <v>190.43478260869566</v>
      </c>
      <c r="F114" s="78">
        <f>+E114*I114</f>
        <v>0</v>
      </c>
      <c r="G114" s="79"/>
      <c r="H114" s="79">
        <v>219</v>
      </c>
      <c r="I114" s="150"/>
      <c r="J114" s="94">
        <f>+H114</f>
        <v>219</v>
      </c>
      <c r="K114" s="30">
        <f>+H114*I114</f>
        <v>0</v>
      </c>
    </row>
    <row r="115" spans="1:11" ht="15">
      <c r="A115" s="25" t="s">
        <v>245</v>
      </c>
      <c r="B115" s="201" t="s">
        <v>260</v>
      </c>
      <c r="C115" s="202"/>
      <c r="D115" s="29" t="s">
        <v>10</v>
      </c>
      <c r="E115" s="78">
        <f t="shared" si="5"/>
        <v>329.5652173913044</v>
      </c>
      <c r="F115" s="78">
        <f t="shared" si="6"/>
        <v>0</v>
      </c>
      <c r="G115" s="79"/>
      <c r="H115" s="79">
        <v>379</v>
      </c>
      <c r="I115" s="150"/>
      <c r="J115" s="94">
        <f t="shared" si="7"/>
        <v>379</v>
      </c>
      <c r="K115" s="30">
        <f t="shared" si="8"/>
        <v>0</v>
      </c>
    </row>
    <row r="116" spans="1:11" ht="15">
      <c r="A116" s="15" t="s">
        <v>88</v>
      </c>
      <c r="B116" s="16"/>
      <c r="C116" s="16"/>
      <c r="D116" s="92"/>
      <c r="E116" s="92"/>
      <c r="F116" s="92"/>
      <c r="G116" s="92"/>
      <c r="H116" s="92"/>
      <c r="I116" s="149"/>
      <c r="J116" s="92"/>
      <c r="K116" s="107"/>
    </row>
    <row r="117" spans="1:11" ht="15">
      <c r="A117" s="153" t="s">
        <v>291</v>
      </c>
      <c r="B117" s="19" t="s">
        <v>411</v>
      </c>
      <c r="C117" s="317" t="s">
        <v>373</v>
      </c>
      <c r="D117" s="29" t="s">
        <v>8</v>
      </c>
      <c r="E117" s="78">
        <f>+H117/1.15</f>
        <v>216.5217391304348</v>
      </c>
      <c r="F117" s="78">
        <f>+E117*I117</f>
        <v>0</v>
      </c>
      <c r="G117" s="79"/>
      <c r="H117" s="79">
        <v>249</v>
      </c>
      <c r="I117" s="150"/>
      <c r="J117" s="94">
        <f>+H117</f>
        <v>249</v>
      </c>
      <c r="K117" s="30">
        <f>+H117*I117</f>
        <v>0</v>
      </c>
    </row>
    <row r="118" spans="1:11" ht="15">
      <c r="A118" s="25" t="s">
        <v>307</v>
      </c>
      <c r="B118" s="26" t="s">
        <v>340</v>
      </c>
      <c r="C118" s="28"/>
      <c r="D118" s="29" t="s">
        <v>7</v>
      </c>
      <c r="E118" s="78">
        <f>+H118/1.15</f>
        <v>294.7826086956522</v>
      </c>
      <c r="F118" s="78">
        <f>+E118*I118</f>
        <v>0</v>
      </c>
      <c r="G118" s="79"/>
      <c r="H118" s="79">
        <v>339</v>
      </c>
      <c r="I118" s="150"/>
      <c r="J118" s="94">
        <f>+H118</f>
        <v>339</v>
      </c>
      <c r="K118" s="30">
        <f>+H118*I118</f>
        <v>0</v>
      </c>
    </row>
    <row r="119" spans="1:11" ht="15">
      <c r="A119" s="25" t="s">
        <v>324</v>
      </c>
      <c r="B119" s="26" t="s">
        <v>412</v>
      </c>
      <c r="C119" s="317" t="s">
        <v>373</v>
      </c>
      <c r="D119" s="29" t="s">
        <v>7</v>
      </c>
      <c r="E119" s="78">
        <f>+H119/1.15</f>
        <v>373.0434782608696</v>
      </c>
      <c r="F119" s="78">
        <f>+E119*I119</f>
        <v>0</v>
      </c>
      <c r="G119" s="79"/>
      <c r="H119" s="79">
        <v>429</v>
      </c>
      <c r="I119" s="150"/>
      <c r="J119" s="94">
        <f>+H119</f>
        <v>429</v>
      </c>
      <c r="K119" s="30">
        <f>+H119*I119</f>
        <v>0</v>
      </c>
    </row>
    <row r="120" spans="1:11" ht="15">
      <c r="A120" s="25" t="s">
        <v>325</v>
      </c>
      <c r="B120" s="26" t="s">
        <v>166</v>
      </c>
      <c r="C120" s="28"/>
      <c r="D120" s="29" t="s">
        <v>7</v>
      </c>
      <c r="E120" s="78">
        <f>+H120/1.15</f>
        <v>373.0434782608696</v>
      </c>
      <c r="F120" s="78">
        <f>+E120*I120</f>
        <v>0</v>
      </c>
      <c r="G120" s="79"/>
      <c r="H120" s="79">
        <v>429</v>
      </c>
      <c r="I120" s="150"/>
      <c r="J120" s="94">
        <f>+H120</f>
        <v>429</v>
      </c>
      <c r="K120" s="30">
        <f>+H120*I120</f>
        <v>0</v>
      </c>
    </row>
    <row r="121" spans="1:12" s="1" customFormat="1" ht="15">
      <c r="A121" s="31" t="s">
        <v>89</v>
      </c>
      <c r="B121" s="32" t="s">
        <v>126</v>
      </c>
      <c r="C121" s="33"/>
      <c r="D121" s="29" t="s">
        <v>9</v>
      </c>
      <c r="E121" s="78">
        <f>+H121/1.15</f>
        <v>190.43478260869566</v>
      </c>
      <c r="F121" s="78">
        <f>+E121*I121</f>
        <v>0</v>
      </c>
      <c r="G121" s="79"/>
      <c r="H121" s="79">
        <v>219</v>
      </c>
      <c r="I121" s="150"/>
      <c r="J121" s="94">
        <f>+H121</f>
        <v>219</v>
      </c>
      <c r="K121" s="30">
        <f>+H121*I121</f>
        <v>0</v>
      </c>
      <c r="L121" s="42"/>
    </row>
    <row r="122" spans="1:11" ht="15">
      <c r="A122" s="15" t="s">
        <v>195</v>
      </c>
      <c r="B122" s="16"/>
      <c r="C122" s="16"/>
      <c r="D122" s="92"/>
      <c r="E122" s="92"/>
      <c r="F122" s="92"/>
      <c r="G122" s="92"/>
      <c r="H122" s="92"/>
      <c r="I122" s="149"/>
      <c r="J122" s="92"/>
      <c r="K122" s="107"/>
    </row>
    <row r="123" spans="1:11" ht="15">
      <c r="A123" s="18" t="s">
        <v>359</v>
      </c>
      <c r="B123" s="19" t="s">
        <v>423</v>
      </c>
      <c r="C123" s="317" t="s">
        <v>373</v>
      </c>
      <c r="D123" s="21" t="s">
        <v>7</v>
      </c>
      <c r="E123" s="78">
        <f>+H123/1.15</f>
        <v>373.0434782608696</v>
      </c>
      <c r="F123" s="78">
        <f>+E123*I123</f>
        <v>0</v>
      </c>
      <c r="G123" s="76"/>
      <c r="H123" s="76">
        <v>429</v>
      </c>
      <c r="I123" s="150"/>
      <c r="J123" s="94">
        <f>+H123</f>
        <v>429</v>
      </c>
      <c r="K123" s="30">
        <f>+H123*I123</f>
        <v>0</v>
      </c>
    </row>
    <row r="124" spans="1:11" ht="15">
      <c r="A124" s="15" t="s">
        <v>109</v>
      </c>
      <c r="B124" s="16"/>
      <c r="C124" s="16"/>
      <c r="D124" s="92"/>
      <c r="E124" s="92"/>
      <c r="F124" s="92"/>
      <c r="G124" s="92"/>
      <c r="H124" s="92"/>
      <c r="I124" s="149"/>
      <c r="J124" s="92"/>
      <c r="K124" s="107"/>
    </row>
    <row r="125" spans="1:11" ht="15">
      <c r="A125" s="18" t="s">
        <v>269</v>
      </c>
      <c r="B125" s="19" t="s">
        <v>270</v>
      </c>
      <c r="C125" s="317" t="s">
        <v>373</v>
      </c>
      <c r="D125" s="29" t="s">
        <v>8</v>
      </c>
      <c r="E125" s="78">
        <f>+H125/1.15</f>
        <v>216.5217391304348</v>
      </c>
      <c r="F125" s="78">
        <f>+E125*I125</f>
        <v>0</v>
      </c>
      <c r="G125" s="79"/>
      <c r="H125" s="79">
        <v>249</v>
      </c>
      <c r="I125" s="150"/>
      <c r="J125" s="94">
        <f>+H125</f>
        <v>249</v>
      </c>
      <c r="K125" s="30">
        <f>+H125*I125</f>
        <v>0</v>
      </c>
    </row>
    <row r="126" spans="1:11" ht="15">
      <c r="A126" s="25" t="s">
        <v>271</v>
      </c>
      <c r="B126" s="26" t="s">
        <v>292</v>
      </c>
      <c r="C126" s="317" t="s">
        <v>373</v>
      </c>
      <c r="D126" s="29" t="s">
        <v>7</v>
      </c>
      <c r="E126" s="78">
        <f>+H126/1.15</f>
        <v>260</v>
      </c>
      <c r="F126" s="78">
        <f>+E126*I126</f>
        <v>0</v>
      </c>
      <c r="G126" s="79"/>
      <c r="H126" s="79">
        <v>299</v>
      </c>
      <c r="I126" s="150"/>
      <c r="J126" s="94">
        <f>+H126</f>
        <v>299</v>
      </c>
      <c r="K126" s="30">
        <f>+H126*I126</f>
        <v>0</v>
      </c>
    </row>
    <row r="127" spans="1:11" ht="15">
      <c r="A127" s="25" t="s">
        <v>272</v>
      </c>
      <c r="B127" s="26" t="s">
        <v>293</v>
      </c>
      <c r="C127" s="317" t="s">
        <v>373</v>
      </c>
      <c r="D127" s="29" t="s">
        <v>7</v>
      </c>
      <c r="E127" s="78">
        <f>+H127/1.15</f>
        <v>251.30434782608697</v>
      </c>
      <c r="F127" s="78">
        <f>+E127*I127</f>
        <v>0</v>
      </c>
      <c r="G127" s="79"/>
      <c r="H127" s="79">
        <v>289</v>
      </c>
      <c r="I127" s="150"/>
      <c r="J127" s="94">
        <f>+H127</f>
        <v>289</v>
      </c>
      <c r="K127" s="30">
        <f>+H127*I127</f>
        <v>0</v>
      </c>
    </row>
    <row r="128" spans="1:11" ht="15">
      <c r="A128" s="31" t="s">
        <v>273</v>
      </c>
      <c r="B128" s="32" t="s">
        <v>274</v>
      </c>
      <c r="C128" s="317" t="s">
        <v>373</v>
      </c>
      <c r="D128" s="29" t="s">
        <v>9</v>
      </c>
      <c r="E128" s="78">
        <f>+H128/1.15</f>
        <v>190.43478260869566</v>
      </c>
      <c r="F128" s="78">
        <f>+E128*I128</f>
        <v>0</v>
      </c>
      <c r="G128" s="79"/>
      <c r="H128" s="79">
        <v>219</v>
      </c>
      <c r="I128" s="150"/>
      <c r="J128" s="94">
        <f>+H128</f>
        <v>219</v>
      </c>
      <c r="K128" s="30">
        <f>+H128*I128</f>
        <v>0</v>
      </c>
    </row>
    <row r="129" spans="1:11" ht="15">
      <c r="A129" s="15" t="s">
        <v>151</v>
      </c>
      <c r="B129" s="16"/>
      <c r="C129" s="16"/>
      <c r="D129" s="92"/>
      <c r="E129" s="92"/>
      <c r="F129" s="92"/>
      <c r="G129" s="92"/>
      <c r="H129" s="92"/>
      <c r="I129" s="149"/>
      <c r="J129" s="92"/>
      <c r="K129" s="107"/>
    </row>
    <row r="130" spans="1:11" ht="15">
      <c r="A130" s="31" t="s">
        <v>105</v>
      </c>
      <c r="B130" s="32" t="s">
        <v>127</v>
      </c>
      <c r="C130" s="33"/>
      <c r="D130" s="29" t="s">
        <v>8</v>
      </c>
      <c r="E130" s="78">
        <f>+H130/1.15</f>
        <v>173.0434782608696</v>
      </c>
      <c r="F130" s="78">
        <f>+E130*I130</f>
        <v>0</v>
      </c>
      <c r="G130" s="79"/>
      <c r="H130" s="79">
        <v>199</v>
      </c>
      <c r="I130" s="150"/>
      <c r="J130" s="94">
        <f>+H130</f>
        <v>199</v>
      </c>
      <c r="K130" s="30">
        <f>+H130*I130</f>
        <v>0</v>
      </c>
    </row>
    <row r="131" spans="1:12" s="1" customFormat="1" ht="15">
      <c r="A131" s="31" t="s">
        <v>106</v>
      </c>
      <c r="B131" s="32" t="s">
        <v>130</v>
      </c>
      <c r="C131" s="33"/>
      <c r="D131" s="29" t="s">
        <v>110</v>
      </c>
      <c r="E131" s="78">
        <f>+H131/1.15</f>
        <v>52.173913043478265</v>
      </c>
      <c r="F131" s="78">
        <f>+E131*I131</f>
        <v>0</v>
      </c>
      <c r="G131" s="79"/>
      <c r="H131" s="79">
        <v>60</v>
      </c>
      <c r="I131" s="150"/>
      <c r="J131" s="94">
        <f>+H131</f>
        <v>60</v>
      </c>
      <c r="K131" s="30">
        <f>+H131*I131</f>
        <v>0</v>
      </c>
      <c r="L131" s="42"/>
    </row>
    <row r="132" spans="1:11" ht="15">
      <c r="A132" s="31" t="s">
        <v>131</v>
      </c>
      <c r="B132" s="32" t="s">
        <v>132</v>
      </c>
      <c r="C132" s="33"/>
      <c r="D132" s="29" t="s">
        <v>7</v>
      </c>
      <c r="E132" s="78">
        <f>+H132/1.15</f>
        <v>164.34782608695653</v>
      </c>
      <c r="F132" s="78">
        <f>+E132*I132</f>
        <v>0</v>
      </c>
      <c r="G132" s="79"/>
      <c r="H132" s="79">
        <v>189</v>
      </c>
      <c r="I132" s="150"/>
      <c r="J132" s="94">
        <f>+H132</f>
        <v>189</v>
      </c>
      <c r="K132" s="30">
        <f>+H132*I132</f>
        <v>0</v>
      </c>
    </row>
    <row r="133" spans="1:12" s="1" customFormat="1" ht="15">
      <c r="A133" s="31" t="s">
        <v>294</v>
      </c>
      <c r="B133" s="32" t="s">
        <v>112</v>
      </c>
      <c r="C133" s="33"/>
      <c r="D133" s="29" t="s">
        <v>7</v>
      </c>
      <c r="E133" s="78">
        <f>+H133/1.15</f>
        <v>225.21739130434784</v>
      </c>
      <c r="F133" s="78">
        <f>+E133*I133</f>
        <v>0</v>
      </c>
      <c r="G133" s="79"/>
      <c r="H133" s="79">
        <v>259</v>
      </c>
      <c r="I133" s="150"/>
      <c r="J133" s="94">
        <f>+H133</f>
        <v>259</v>
      </c>
      <c r="K133" s="30">
        <f>+H133*I133</f>
        <v>0</v>
      </c>
      <c r="L133" s="42"/>
    </row>
    <row r="134" spans="1:11" ht="15">
      <c r="A134" s="31" t="s">
        <v>107</v>
      </c>
      <c r="B134" s="32" t="s">
        <v>113</v>
      </c>
      <c r="C134" s="33"/>
      <c r="D134" s="29" t="s">
        <v>9</v>
      </c>
      <c r="E134" s="78">
        <f>+H134/1.15</f>
        <v>146.95652173913044</v>
      </c>
      <c r="F134" s="78">
        <f>+E134*I134</f>
        <v>0</v>
      </c>
      <c r="G134" s="79"/>
      <c r="H134" s="79">
        <v>169</v>
      </c>
      <c r="I134" s="150"/>
      <c r="J134" s="94">
        <f>+H134</f>
        <v>169</v>
      </c>
      <c r="K134" s="30">
        <f>+H134*I134</f>
        <v>0</v>
      </c>
    </row>
    <row r="135" spans="1:11" ht="15">
      <c r="A135" s="15" t="s">
        <v>90</v>
      </c>
      <c r="B135" s="16"/>
      <c r="C135" s="16"/>
      <c r="D135" s="92"/>
      <c r="E135" s="92"/>
      <c r="F135" s="92"/>
      <c r="G135" s="92"/>
      <c r="H135" s="92"/>
      <c r="I135" s="149"/>
      <c r="J135" s="92"/>
      <c r="K135" s="107"/>
    </row>
    <row r="136" spans="1:12" s="35" customFormat="1" ht="15">
      <c r="A136" s="18" t="s">
        <v>326</v>
      </c>
      <c r="B136" s="19" t="s">
        <v>413</v>
      </c>
      <c r="C136" s="317" t="s">
        <v>373</v>
      </c>
      <c r="D136" s="29" t="s">
        <v>9</v>
      </c>
      <c r="E136" s="78">
        <f>+H136/1.15</f>
        <v>164.34782608695653</v>
      </c>
      <c r="F136" s="78">
        <f>+E136*I136</f>
        <v>0</v>
      </c>
      <c r="G136" s="79"/>
      <c r="H136" s="79">
        <v>189</v>
      </c>
      <c r="I136" s="150"/>
      <c r="J136" s="94">
        <f>+H136</f>
        <v>189</v>
      </c>
      <c r="K136" s="30">
        <f>+H136*I136</f>
        <v>0</v>
      </c>
      <c r="L136" s="44"/>
    </row>
    <row r="137" spans="1:12" s="35" customFormat="1" ht="15">
      <c r="A137" s="25" t="s">
        <v>22</v>
      </c>
      <c r="B137" s="26" t="s">
        <v>23</v>
      </c>
      <c r="C137" s="28"/>
      <c r="D137" s="29" t="s">
        <v>24</v>
      </c>
      <c r="E137" s="78">
        <f>+H137/1.15</f>
        <v>138.2608695652174</v>
      </c>
      <c r="F137" s="78">
        <f>+E137*I137</f>
        <v>0</v>
      </c>
      <c r="G137" s="79"/>
      <c r="H137" s="79">
        <v>159</v>
      </c>
      <c r="I137" s="150"/>
      <c r="J137" s="94">
        <f>+H137</f>
        <v>159</v>
      </c>
      <c r="K137" s="30">
        <f>+H137*I137</f>
        <v>0</v>
      </c>
      <c r="L137" s="44"/>
    </row>
    <row r="138" spans="1:12" s="35" customFormat="1" ht="15">
      <c r="A138" s="25" t="s">
        <v>25</v>
      </c>
      <c r="B138" s="26" t="s">
        <v>26</v>
      </c>
      <c r="C138" s="28"/>
      <c r="D138" s="29" t="s">
        <v>7</v>
      </c>
      <c r="E138" s="78">
        <f>+H138/1.15</f>
        <v>146.95652173913044</v>
      </c>
      <c r="F138" s="78">
        <f>+E138*I138</f>
        <v>0</v>
      </c>
      <c r="G138" s="79"/>
      <c r="H138" s="79">
        <v>169</v>
      </c>
      <c r="I138" s="150"/>
      <c r="J138" s="94">
        <f>+H138</f>
        <v>169</v>
      </c>
      <c r="K138" s="30">
        <f>+H138*I138</f>
        <v>0</v>
      </c>
      <c r="L138" s="44"/>
    </row>
    <row r="139" spans="1:12" s="35" customFormat="1" ht="15">
      <c r="A139" s="15" t="s">
        <v>79</v>
      </c>
      <c r="B139" s="16"/>
      <c r="C139" s="16"/>
      <c r="D139" s="92"/>
      <c r="E139" s="92"/>
      <c r="F139" s="92"/>
      <c r="G139" s="92"/>
      <c r="H139" s="92"/>
      <c r="I139" s="149"/>
      <c r="J139" s="92"/>
      <c r="K139" s="107"/>
      <c r="L139" s="44"/>
    </row>
    <row r="140" spans="1:12" s="35" customFormat="1" ht="15">
      <c r="A140" s="25" t="s">
        <v>80</v>
      </c>
      <c r="B140" s="26" t="s">
        <v>91</v>
      </c>
      <c r="C140" s="28"/>
      <c r="D140" s="29" t="s">
        <v>7</v>
      </c>
      <c r="E140" s="78">
        <f>+H140/1.15</f>
        <v>164.34782608695653</v>
      </c>
      <c r="F140" s="78">
        <f>+E140*I140</f>
        <v>0</v>
      </c>
      <c r="G140" s="79"/>
      <c r="H140" s="79">
        <v>189</v>
      </c>
      <c r="I140" s="150"/>
      <c r="J140" s="94">
        <f>+H140</f>
        <v>189</v>
      </c>
      <c r="K140" s="30">
        <f>+H140*I140</f>
        <v>0</v>
      </c>
      <c r="L140" s="44"/>
    </row>
    <row r="141" spans="1:12" s="35" customFormat="1" ht="15">
      <c r="A141" s="25" t="s">
        <v>208</v>
      </c>
      <c r="B141" s="26" t="s">
        <v>211</v>
      </c>
      <c r="C141" s="28"/>
      <c r="D141" s="29" t="s">
        <v>210</v>
      </c>
      <c r="E141" s="78">
        <f>+H141/1.15</f>
        <v>146.95652173913044</v>
      </c>
      <c r="F141" s="78">
        <f>+E141*I141</f>
        <v>0</v>
      </c>
      <c r="G141" s="79"/>
      <c r="H141" s="79">
        <v>169</v>
      </c>
      <c r="I141" s="150"/>
      <c r="J141" s="94">
        <f>+H141</f>
        <v>169</v>
      </c>
      <c r="K141" s="30">
        <f>+H141*I141</f>
        <v>0</v>
      </c>
      <c r="L141" s="44"/>
    </row>
    <row r="142" spans="1:12" s="1" customFormat="1" ht="15">
      <c r="A142" s="25" t="s">
        <v>209</v>
      </c>
      <c r="B142" s="26" t="s">
        <v>365</v>
      </c>
      <c r="C142" s="28"/>
      <c r="D142" s="29" t="s">
        <v>210</v>
      </c>
      <c r="E142" s="78">
        <f>+H142/1.15</f>
        <v>103.47826086956522</v>
      </c>
      <c r="F142" s="78">
        <f>+E142*I142</f>
        <v>0</v>
      </c>
      <c r="G142" s="79"/>
      <c r="H142" s="79">
        <v>119</v>
      </c>
      <c r="I142" s="150"/>
      <c r="J142" s="94">
        <f>+H142</f>
        <v>119</v>
      </c>
      <c r="K142" s="30">
        <f>+H142*I142</f>
        <v>0</v>
      </c>
      <c r="L142" s="42"/>
    </row>
    <row r="143" spans="1:11" ht="15">
      <c r="A143" s="15" t="s">
        <v>27</v>
      </c>
      <c r="B143" s="90"/>
      <c r="C143" s="91"/>
      <c r="D143" s="92"/>
      <c r="E143" s="92"/>
      <c r="F143" s="92"/>
      <c r="G143" s="92"/>
      <c r="H143" s="92"/>
      <c r="I143" s="149"/>
      <c r="J143" s="92"/>
      <c r="K143" s="107"/>
    </row>
    <row r="144" spans="1:12" s="41" customFormat="1" ht="15">
      <c r="A144" s="18" t="s">
        <v>81</v>
      </c>
      <c r="B144" s="19" t="s">
        <v>327</v>
      </c>
      <c r="C144" s="20"/>
      <c r="D144" s="21" t="s">
        <v>9</v>
      </c>
      <c r="E144" s="78">
        <f>+H144/1.15</f>
        <v>564.3478260869566</v>
      </c>
      <c r="F144" s="78">
        <f>+E144*I144</f>
        <v>0</v>
      </c>
      <c r="G144" s="76"/>
      <c r="H144" s="76">
        <v>649</v>
      </c>
      <c r="I144" s="150"/>
      <c r="J144" s="94">
        <f>+H144</f>
        <v>649</v>
      </c>
      <c r="K144" s="30">
        <f>+H144*I144</f>
        <v>0</v>
      </c>
      <c r="L144" s="45"/>
    </row>
    <row r="145" spans="1:11" ht="15">
      <c r="A145" s="18" t="s">
        <v>184</v>
      </c>
      <c r="B145" s="19" t="s">
        <v>212</v>
      </c>
      <c r="C145" s="20"/>
      <c r="D145" s="21" t="s">
        <v>10</v>
      </c>
      <c r="E145" s="78">
        <f>+H145/1.15</f>
        <v>129.56521739130434</v>
      </c>
      <c r="F145" s="78">
        <f>+E145*I145</f>
        <v>0</v>
      </c>
      <c r="G145" s="76"/>
      <c r="H145" s="76">
        <v>149</v>
      </c>
      <c r="I145" s="150"/>
      <c r="J145" s="94">
        <f>+H145</f>
        <v>149</v>
      </c>
      <c r="K145" s="30">
        <f>+H145*I145</f>
        <v>0</v>
      </c>
    </row>
    <row r="146" spans="1:11" ht="15">
      <c r="A146" s="31" t="s">
        <v>185</v>
      </c>
      <c r="B146" s="32" t="s">
        <v>194</v>
      </c>
      <c r="C146" s="33"/>
      <c r="D146" s="34" t="s">
        <v>10</v>
      </c>
      <c r="E146" s="78">
        <f>+H146/1.15</f>
        <v>129.56521739130434</v>
      </c>
      <c r="F146" s="78">
        <f>+E146*I146</f>
        <v>0</v>
      </c>
      <c r="G146" s="77"/>
      <c r="H146" s="77">
        <v>149</v>
      </c>
      <c r="I146" s="150"/>
      <c r="J146" s="94">
        <f>+H146</f>
        <v>149</v>
      </c>
      <c r="K146" s="30">
        <f>+H146*I146</f>
        <v>0</v>
      </c>
    </row>
    <row r="147" spans="1:11" ht="15">
      <c r="A147" s="31" t="s">
        <v>114</v>
      </c>
      <c r="B147" s="32" t="s">
        <v>295</v>
      </c>
      <c r="C147" s="33"/>
      <c r="D147" s="29" t="s">
        <v>9</v>
      </c>
      <c r="E147" s="78">
        <f>+H147/1.15</f>
        <v>564.3478260869566</v>
      </c>
      <c r="F147" s="78">
        <f>+E147*I147</f>
        <v>0</v>
      </c>
      <c r="G147" s="75"/>
      <c r="H147" s="75">
        <v>649</v>
      </c>
      <c r="I147" s="151"/>
      <c r="J147" s="98">
        <f>+H147</f>
        <v>649</v>
      </c>
      <c r="K147" s="71">
        <f>+H147*I147</f>
        <v>0</v>
      </c>
    </row>
    <row r="148" spans="1:12" s="1" customFormat="1" ht="15">
      <c r="A148" s="15" t="s">
        <v>28</v>
      </c>
      <c r="B148" s="16"/>
      <c r="C148" s="89"/>
      <c r="D148" s="92"/>
      <c r="E148" s="92"/>
      <c r="F148" s="92"/>
      <c r="G148" s="92"/>
      <c r="H148" s="92"/>
      <c r="I148" s="149"/>
      <c r="J148" s="92"/>
      <c r="K148" s="107"/>
      <c r="L148" s="42"/>
    </row>
    <row r="149" spans="1:11" ht="15">
      <c r="A149" s="18" t="s">
        <v>186</v>
      </c>
      <c r="B149" s="19" t="s">
        <v>133</v>
      </c>
      <c r="C149" s="20"/>
      <c r="D149" s="21" t="s">
        <v>10</v>
      </c>
      <c r="E149" s="78">
        <f aca="true" t="shared" si="9" ref="E149:E159">+H149/1.15</f>
        <v>146.95652173913044</v>
      </c>
      <c r="F149" s="78">
        <f aca="true" t="shared" si="10" ref="F149:F159">+E149*I149</f>
        <v>0</v>
      </c>
      <c r="G149" s="76"/>
      <c r="H149" s="76">
        <v>169</v>
      </c>
      <c r="I149" s="150"/>
      <c r="J149" s="94">
        <f aca="true" t="shared" si="11" ref="J149:J159">+H149</f>
        <v>169</v>
      </c>
      <c r="K149" s="30">
        <f aca="true" t="shared" si="12" ref="K149:K159">+H149*I149</f>
        <v>0</v>
      </c>
    </row>
    <row r="150" spans="1:11" ht="15">
      <c r="A150" s="25" t="s">
        <v>120</v>
      </c>
      <c r="B150" s="26" t="s">
        <v>119</v>
      </c>
      <c r="C150" s="28"/>
      <c r="D150" s="29" t="s">
        <v>7</v>
      </c>
      <c r="E150" s="78">
        <f t="shared" si="9"/>
        <v>555.6521739130435</v>
      </c>
      <c r="F150" s="78">
        <f t="shared" si="10"/>
        <v>0</v>
      </c>
      <c r="G150" s="75"/>
      <c r="H150" s="75">
        <v>639</v>
      </c>
      <c r="I150" s="150"/>
      <c r="J150" s="94">
        <f t="shared" si="11"/>
        <v>639</v>
      </c>
      <c r="K150" s="30">
        <f t="shared" si="12"/>
        <v>0</v>
      </c>
    </row>
    <row r="151" spans="1:11" ht="15">
      <c r="A151" s="25" t="s">
        <v>187</v>
      </c>
      <c r="B151" s="26" t="s">
        <v>119</v>
      </c>
      <c r="C151" s="28"/>
      <c r="D151" s="29" t="s">
        <v>10</v>
      </c>
      <c r="E151" s="78">
        <f t="shared" si="9"/>
        <v>146.95652173913044</v>
      </c>
      <c r="F151" s="78">
        <f t="shared" si="10"/>
        <v>0</v>
      </c>
      <c r="G151" s="75"/>
      <c r="H151" s="75">
        <v>169</v>
      </c>
      <c r="I151" s="150"/>
      <c r="J151" s="94">
        <f t="shared" si="11"/>
        <v>169</v>
      </c>
      <c r="K151" s="30">
        <f t="shared" si="12"/>
        <v>0</v>
      </c>
    </row>
    <row r="152" spans="1:11" ht="15">
      <c r="A152" s="25" t="s">
        <v>341</v>
      </c>
      <c r="B152" s="26" t="s">
        <v>342</v>
      </c>
      <c r="C152" s="28"/>
      <c r="D152" s="29" t="s">
        <v>343</v>
      </c>
      <c r="E152" s="78">
        <f t="shared" si="9"/>
        <v>564.3478260869566</v>
      </c>
      <c r="F152" s="78">
        <f t="shared" si="10"/>
        <v>0</v>
      </c>
      <c r="G152" s="75"/>
      <c r="H152" s="75">
        <v>649</v>
      </c>
      <c r="I152" s="150"/>
      <c r="J152" s="94">
        <f t="shared" si="11"/>
        <v>649</v>
      </c>
      <c r="K152" s="30">
        <f t="shared" si="12"/>
        <v>0</v>
      </c>
    </row>
    <row r="153" spans="1:11" ht="15">
      <c r="A153" s="25" t="s">
        <v>230</v>
      </c>
      <c r="B153" s="26" t="s">
        <v>134</v>
      </c>
      <c r="C153" s="28"/>
      <c r="D153" s="29" t="s">
        <v>10</v>
      </c>
      <c r="E153" s="78">
        <f t="shared" si="9"/>
        <v>146.95652173913044</v>
      </c>
      <c r="F153" s="78">
        <f t="shared" si="10"/>
        <v>0</v>
      </c>
      <c r="G153" s="75"/>
      <c r="H153" s="75">
        <v>169</v>
      </c>
      <c r="I153" s="150"/>
      <c r="J153" s="94">
        <f t="shared" si="11"/>
        <v>169</v>
      </c>
      <c r="K153" s="30">
        <f t="shared" si="12"/>
        <v>0</v>
      </c>
    </row>
    <row r="154" spans="1:11" ht="15">
      <c r="A154" s="25" t="s">
        <v>344</v>
      </c>
      <c r="B154" s="26" t="s">
        <v>345</v>
      </c>
      <c r="C154" s="28"/>
      <c r="D154" s="29" t="s">
        <v>9</v>
      </c>
      <c r="E154" s="78">
        <f t="shared" si="9"/>
        <v>599.1304347826087</v>
      </c>
      <c r="F154" s="78">
        <f t="shared" si="10"/>
        <v>0</v>
      </c>
      <c r="G154" s="76"/>
      <c r="H154" s="76">
        <v>689</v>
      </c>
      <c r="I154" s="150"/>
      <c r="J154" s="94">
        <f t="shared" si="11"/>
        <v>689</v>
      </c>
      <c r="K154" s="30">
        <f t="shared" si="12"/>
        <v>0</v>
      </c>
    </row>
    <row r="155" spans="1:11" ht="15">
      <c r="A155" s="25" t="s">
        <v>188</v>
      </c>
      <c r="B155" s="26" t="s">
        <v>213</v>
      </c>
      <c r="C155" s="28"/>
      <c r="D155" s="29" t="s">
        <v>10</v>
      </c>
      <c r="E155" s="78">
        <f t="shared" si="9"/>
        <v>146.95652173913044</v>
      </c>
      <c r="F155" s="78">
        <f t="shared" si="10"/>
        <v>0</v>
      </c>
      <c r="G155" s="76"/>
      <c r="H155" s="76">
        <v>169</v>
      </c>
      <c r="I155" s="150"/>
      <c r="J155" s="94">
        <f t="shared" si="11"/>
        <v>169</v>
      </c>
      <c r="K155" s="30">
        <f t="shared" si="12"/>
        <v>0</v>
      </c>
    </row>
    <row r="156" spans="1:11" ht="15">
      <c r="A156" s="25" t="s">
        <v>346</v>
      </c>
      <c r="B156" s="26" t="s">
        <v>347</v>
      </c>
      <c r="C156" s="28"/>
      <c r="D156" s="29" t="s">
        <v>7</v>
      </c>
      <c r="E156" s="78">
        <f t="shared" si="9"/>
        <v>555.6521739130435</v>
      </c>
      <c r="F156" s="78">
        <f t="shared" si="10"/>
        <v>0</v>
      </c>
      <c r="G156" s="76"/>
      <c r="H156" s="76">
        <v>639</v>
      </c>
      <c r="I156" s="150"/>
      <c r="J156" s="94">
        <f t="shared" si="11"/>
        <v>639</v>
      </c>
      <c r="K156" s="30">
        <f t="shared" si="12"/>
        <v>0</v>
      </c>
    </row>
    <row r="157" spans="1:11" ht="15">
      <c r="A157" s="25" t="s">
        <v>189</v>
      </c>
      <c r="B157" s="26" t="s">
        <v>152</v>
      </c>
      <c r="C157" s="28"/>
      <c r="D157" s="29" t="s">
        <v>10</v>
      </c>
      <c r="E157" s="78">
        <f t="shared" si="9"/>
        <v>146.95652173913044</v>
      </c>
      <c r="F157" s="78">
        <f t="shared" si="10"/>
        <v>0</v>
      </c>
      <c r="G157" s="76"/>
      <c r="H157" s="76">
        <v>169</v>
      </c>
      <c r="I157" s="150"/>
      <c r="J157" s="94">
        <f t="shared" si="11"/>
        <v>169</v>
      </c>
      <c r="K157" s="30">
        <f t="shared" si="12"/>
        <v>0</v>
      </c>
    </row>
    <row r="158" spans="1:11" ht="15">
      <c r="A158" s="25" t="s">
        <v>214</v>
      </c>
      <c r="B158" s="26" t="s">
        <v>215</v>
      </c>
      <c r="C158" s="28"/>
      <c r="D158" s="29" t="s">
        <v>10</v>
      </c>
      <c r="E158" s="78">
        <f t="shared" si="9"/>
        <v>146.95652173913044</v>
      </c>
      <c r="F158" s="78">
        <f t="shared" si="10"/>
        <v>0</v>
      </c>
      <c r="G158" s="76"/>
      <c r="H158" s="76">
        <v>169</v>
      </c>
      <c r="I158" s="150"/>
      <c r="J158" s="94">
        <f t="shared" si="11"/>
        <v>169</v>
      </c>
      <c r="K158" s="30">
        <f t="shared" si="12"/>
        <v>0</v>
      </c>
    </row>
    <row r="159" spans="1:12" s="41" customFormat="1" ht="15">
      <c r="A159" s="25" t="s">
        <v>246</v>
      </c>
      <c r="B159" s="26" t="s">
        <v>286</v>
      </c>
      <c r="C159" s="28"/>
      <c r="D159" s="29" t="s">
        <v>10</v>
      </c>
      <c r="E159" s="78">
        <f t="shared" si="9"/>
        <v>146.95652173913044</v>
      </c>
      <c r="F159" s="78">
        <f t="shared" si="10"/>
        <v>0</v>
      </c>
      <c r="G159" s="76"/>
      <c r="H159" s="76">
        <v>169</v>
      </c>
      <c r="I159" s="150"/>
      <c r="J159" s="94">
        <f t="shared" si="11"/>
        <v>169</v>
      </c>
      <c r="K159" s="30">
        <f t="shared" si="12"/>
        <v>0</v>
      </c>
      <c r="L159" s="45"/>
    </row>
    <row r="160" spans="1:12" s="1" customFormat="1" ht="15">
      <c r="A160" s="15" t="s">
        <v>180</v>
      </c>
      <c r="B160" s="16"/>
      <c r="C160" s="89"/>
      <c r="D160" s="92"/>
      <c r="E160" s="92"/>
      <c r="F160" s="92"/>
      <c r="G160" s="92"/>
      <c r="H160" s="92"/>
      <c r="I160" s="149"/>
      <c r="J160" s="92"/>
      <c r="K160" s="107"/>
      <c r="L160" s="42"/>
    </row>
    <row r="161" spans="1:11" ht="13.5" customHeight="1">
      <c r="A161" s="18" t="s">
        <v>181</v>
      </c>
      <c r="B161" s="19" t="s">
        <v>216</v>
      </c>
      <c r="C161" s="20"/>
      <c r="D161" s="21" t="s">
        <v>7</v>
      </c>
      <c r="E161" s="78">
        <f>+H161/1.15</f>
        <v>60.00000000000001</v>
      </c>
      <c r="F161" s="78">
        <f>+E161*I161</f>
        <v>0</v>
      </c>
      <c r="G161" s="76"/>
      <c r="H161" s="76">
        <v>69</v>
      </c>
      <c r="I161" s="150"/>
      <c r="J161" s="94">
        <f>+H161</f>
        <v>69</v>
      </c>
      <c r="K161" s="30">
        <f>+H161*I161</f>
        <v>0</v>
      </c>
    </row>
    <row r="162" spans="1:12" s="1" customFormat="1" ht="15">
      <c r="A162" s="25" t="s">
        <v>182</v>
      </c>
      <c r="B162" s="26" t="s">
        <v>217</v>
      </c>
      <c r="C162" s="28"/>
      <c r="D162" s="29" t="s">
        <v>110</v>
      </c>
      <c r="E162" s="78">
        <f>+H162/1.15</f>
        <v>60.00000000000001</v>
      </c>
      <c r="F162" s="78">
        <f>+E162*I162</f>
        <v>0</v>
      </c>
      <c r="G162" s="75"/>
      <c r="H162" s="75">
        <v>69</v>
      </c>
      <c r="I162" s="150"/>
      <c r="J162" s="94">
        <f>+H162</f>
        <v>69</v>
      </c>
      <c r="K162" s="30">
        <f>+H162*I162</f>
        <v>0</v>
      </c>
      <c r="L162" s="42"/>
    </row>
    <row r="163" spans="1:11" ht="15">
      <c r="A163" s="31" t="s">
        <v>183</v>
      </c>
      <c r="B163" s="32" t="s">
        <v>218</v>
      </c>
      <c r="C163" s="33"/>
      <c r="D163" s="29" t="s">
        <v>29</v>
      </c>
      <c r="E163" s="78">
        <f>+H163/1.15</f>
        <v>129.56521739130434</v>
      </c>
      <c r="F163" s="78">
        <f>+E163*I163</f>
        <v>0</v>
      </c>
      <c r="G163" s="75"/>
      <c r="H163" s="75">
        <v>149</v>
      </c>
      <c r="I163" s="151"/>
      <c r="J163" s="98">
        <f>+H163</f>
        <v>149</v>
      </c>
      <c r="K163" s="30">
        <f>+H163*I163</f>
        <v>0</v>
      </c>
    </row>
    <row r="164" spans="1:11" ht="15">
      <c r="A164" s="15" t="s">
        <v>247</v>
      </c>
      <c r="B164" s="15"/>
      <c r="C164" s="16"/>
      <c r="D164" s="92"/>
      <c r="E164" s="92"/>
      <c r="F164" s="92"/>
      <c r="G164" s="92"/>
      <c r="H164" s="92"/>
      <c r="I164" s="149"/>
      <c r="J164" s="92"/>
      <c r="K164" s="107"/>
    </row>
    <row r="165" spans="1:11" ht="15">
      <c r="A165" s="18" t="s">
        <v>348</v>
      </c>
      <c r="B165" s="26" t="s">
        <v>424</v>
      </c>
      <c r="C165" s="317" t="s">
        <v>373</v>
      </c>
      <c r="D165" s="29" t="s">
        <v>5</v>
      </c>
      <c r="E165" s="78">
        <f>+H165/1.15</f>
        <v>173.0434782608696</v>
      </c>
      <c r="F165" s="78">
        <f>+E165*I165</f>
        <v>0</v>
      </c>
      <c r="G165" s="79"/>
      <c r="H165" s="79">
        <v>199</v>
      </c>
      <c r="I165" s="150"/>
      <c r="J165" s="94">
        <f>+H165</f>
        <v>199</v>
      </c>
      <c r="K165" s="30">
        <f>+H165*I165</f>
        <v>0</v>
      </c>
    </row>
    <row r="166" spans="1:11" ht="15">
      <c r="A166" s="18" t="s">
        <v>248</v>
      </c>
      <c r="B166" s="26" t="s">
        <v>328</v>
      </c>
      <c r="C166" s="64"/>
      <c r="D166" s="29" t="s">
        <v>7</v>
      </c>
      <c r="E166" s="78">
        <f>+H166/1.15</f>
        <v>86.08695652173914</v>
      </c>
      <c r="F166" s="78">
        <f>+E166*I166</f>
        <v>0</v>
      </c>
      <c r="G166" s="79"/>
      <c r="H166" s="79">
        <v>99</v>
      </c>
      <c r="I166" s="150"/>
      <c r="J166" s="94">
        <f>+H166</f>
        <v>99</v>
      </c>
      <c r="K166" s="30">
        <f>+H166*I166</f>
        <v>0</v>
      </c>
    </row>
    <row r="167" spans="1:11" ht="15">
      <c r="A167" s="18" t="s">
        <v>249</v>
      </c>
      <c r="B167" s="26" t="s">
        <v>261</v>
      </c>
      <c r="C167" s="64"/>
      <c r="D167" s="29" t="s">
        <v>29</v>
      </c>
      <c r="E167" s="78">
        <f>+H167/1.15</f>
        <v>138.2608695652174</v>
      </c>
      <c r="F167" s="78">
        <f>+E167*I167</f>
        <v>0</v>
      </c>
      <c r="G167" s="79"/>
      <c r="H167" s="79">
        <v>159</v>
      </c>
      <c r="I167" s="150"/>
      <c r="J167" s="94">
        <f>+H167</f>
        <v>159</v>
      </c>
      <c r="K167" s="30">
        <f>+H167*I167</f>
        <v>0</v>
      </c>
    </row>
    <row r="168" spans="1:11" ht="15">
      <c r="A168" s="18" t="s">
        <v>250</v>
      </c>
      <c r="B168" s="26" t="s">
        <v>262</v>
      </c>
      <c r="C168" s="64"/>
      <c r="D168" s="29" t="s">
        <v>5</v>
      </c>
      <c r="E168" s="78">
        <f>+H168/1.15</f>
        <v>190.43478260869566</v>
      </c>
      <c r="F168" s="78">
        <f>+E168*I168</f>
        <v>0</v>
      </c>
      <c r="G168" s="79"/>
      <c r="H168" s="79">
        <v>219</v>
      </c>
      <c r="I168" s="150"/>
      <c r="J168" s="94">
        <f>+H168</f>
        <v>219</v>
      </c>
      <c r="K168" s="30">
        <f>+H168*I168</f>
        <v>0</v>
      </c>
    </row>
    <row r="169" spans="1:11" ht="15">
      <c r="A169" s="19" t="s">
        <v>296</v>
      </c>
      <c r="B169" s="26" t="s">
        <v>329</v>
      </c>
      <c r="C169" s="64"/>
      <c r="D169" s="29" t="s">
        <v>5</v>
      </c>
      <c r="E169" s="78">
        <f>+H169/1.15</f>
        <v>181.73913043478262</v>
      </c>
      <c r="F169" s="78">
        <f>+E169*I169</f>
        <v>0</v>
      </c>
      <c r="G169" s="79"/>
      <c r="H169" s="79">
        <v>209</v>
      </c>
      <c r="I169" s="150"/>
      <c r="J169" s="94">
        <f>+H169</f>
        <v>209</v>
      </c>
      <c r="K169" s="30">
        <f>+H169*I169</f>
        <v>0</v>
      </c>
    </row>
    <row r="170" spans="1:11" ht="15">
      <c r="A170" s="15" t="s">
        <v>92</v>
      </c>
      <c r="B170" s="15"/>
      <c r="C170" s="16"/>
      <c r="D170" s="92"/>
      <c r="E170" s="92"/>
      <c r="F170" s="92"/>
      <c r="G170" s="92"/>
      <c r="H170" s="92"/>
      <c r="I170" s="149"/>
      <c r="J170" s="92"/>
      <c r="K170" s="107"/>
    </row>
    <row r="171" spans="1:11" ht="15">
      <c r="A171" s="18" t="s">
        <v>349</v>
      </c>
      <c r="B171" s="26" t="s">
        <v>414</v>
      </c>
      <c r="C171" s="317" t="s">
        <v>373</v>
      </c>
      <c r="D171" s="29" t="s">
        <v>10</v>
      </c>
      <c r="E171" s="78">
        <f aca="true" t="shared" si="13" ref="E171:E177">+H171/1.15</f>
        <v>164.34782608695653</v>
      </c>
      <c r="F171" s="78">
        <f aca="true" t="shared" si="14" ref="F171:F177">+E171*I171</f>
        <v>0</v>
      </c>
      <c r="G171" s="79"/>
      <c r="H171" s="79">
        <v>189</v>
      </c>
      <c r="I171" s="150"/>
      <c r="J171" s="94">
        <f aca="true" t="shared" si="15" ref="J171:J177">+H171</f>
        <v>189</v>
      </c>
      <c r="K171" s="30">
        <f aca="true" t="shared" si="16" ref="K171:K177">+H171*I171</f>
        <v>0</v>
      </c>
    </row>
    <row r="172" spans="1:11" ht="15">
      <c r="A172" s="25" t="s">
        <v>115</v>
      </c>
      <c r="B172" s="26" t="s">
        <v>30</v>
      </c>
      <c r="C172" s="36"/>
      <c r="D172" s="29" t="s">
        <v>9</v>
      </c>
      <c r="E172" s="78">
        <f t="shared" si="13"/>
        <v>199.13043478260872</v>
      </c>
      <c r="F172" s="78">
        <f t="shared" si="14"/>
        <v>0</v>
      </c>
      <c r="G172" s="79"/>
      <c r="H172" s="79">
        <v>229</v>
      </c>
      <c r="I172" s="150"/>
      <c r="J172" s="94">
        <f t="shared" si="15"/>
        <v>229</v>
      </c>
      <c r="K172" s="30">
        <f t="shared" si="16"/>
        <v>0</v>
      </c>
    </row>
    <row r="173" spans="1:11" ht="15">
      <c r="A173" s="25" t="s">
        <v>116</v>
      </c>
      <c r="B173" s="26" t="s">
        <v>31</v>
      </c>
      <c r="C173" s="36"/>
      <c r="D173" s="29" t="s">
        <v>24</v>
      </c>
      <c r="E173" s="78">
        <f t="shared" si="13"/>
        <v>120.86956521739131</v>
      </c>
      <c r="F173" s="78">
        <f t="shared" si="14"/>
        <v>0</v>
      </c>
      <c r="G173" s="79"/>
      <c r="H173" s="79">
        <v>139</v>
      </c>
      <c r="I173" s="150"/>
      <c r="J173" s="94">
        <f t="shared" si="15"/>
        <v>139</v>
      </c>
      <c r="K173" s="30">
        <f t="shared" si="16"/>
        <v>0</v>
      </c>
    </row>
    <row r="174" spans="1:11" ht="15">
      <c r="A174" s="25" t="s">
        <v>330</v>
      </c>
      <c r="B174" s="26" t="s">
        <v>415</v>
      </c>
      <c r="C174" s="317" t="s">
        <v>373</v>
      </c>
      <c r="D174" s="29" t="s">
        <v>6</v>
      </c>
      <c r="E174" s="78">
        <f t="shared" si="13"/>
        <v>173.0434782608696</v>
      </c>
      <c r="F174" s="78">
        <f t="shared" si="14"/>
        <v>0</v>
      </c>
      <c r="G174" s="79"/>
      <c r="H174" s="79">
        <v>199</v>
      </c>
      <c r="I174" s="150"/>
      <c r="J174" s="94">
        <f t="shared" si="15"/>
        <v>199</v>
      </c>
      <c r="K174" s="30">
        <f t="shared" si="16"/>
        <v>0</v>
      </c>
    </row>
    <row r="175" spans="1:12" s="1" customFormat="1" ht="15">
      <c r="A175" s="31" t="s">
        <v>297</v>
      </c>
      <c r="B175" s="26" t="s">
        <v>32</v>
      </c>
      <c r="C175" s="28"/>
      <c r="D175" s="29" t="s">
        <v>9</v>
      </c>
      <c r="E175" s="78">
        <f t="shared" si="13"/>
        <v>138.2608695652174</v>
      </c>
      <c r="F175" s="78">
        <f t="shared" si="14"/>
        <v>0</v>
      </c>
      <c r="G175" s="79"/>
      <c r="H175" s="79">
        <v>159</v>
      </c>
      <c r="I175" s="150"/>
      <c r="J175" s="94">
        <f t="shared" si="15"/>
        <v>159</v>
      </c>
      <c r="K175" s="30">
        <f t="shared" si="16"/>
        <v>0</v>
      </c>
      <c r="L175" s="42"/>
    </row>
    <row r="176" spans="1:12" s="1" customFormat="1" ht="15">
      <c r="A176" s="31" t="s">
        <v>251</v>
      </c>
      <c r="B176" s="26" t="s">
        <v>360</v>
      </c>
      <c r="C176" s="28"/>
      <c r="D176" s="29" t="s">
        <v>8</v>
      </c>
      <c r="E176" s="78">
        <f t="shared" si="13"/>
        <v>138.2608695652174</v>
      </c>
      <c r="F176" s="78">
        <f t="shared" si="14"/>
        <v>0</v>
      </c>
      <c r="G176" s="79"/>
      <c r="H176" s="79">
        <v>159</v>
      </c>
      <c r="I176" s="150"/>
      <c r="J176" s="94">
        <f t="shared" si="15"/>
        <v>159</v>
      </c>
      <c r="K176" s="30">
        <f t="shared" si="16"/>
        <v>0</v>
      </c>
      <c r="L176" s="42"/>
    </row>
    <row r="177" spans="1:12" s="1" customFormat="1" ht="15">
      <c r="A177" s="31" t="s">
        <v>252</v>
      </c>
      <c r="B177" s="26" t="s">
        <v>253</v>
      </c>
      <c r="C177" s="28"/>
      <c r="D177" s="29" t="s">
        <v>254</v>
      </c>
      <c r="E177" s="78">
        <f t="shared" si="13"/>
        <v>120.86956521739131</v>
      </c>
      <c r="F177" s="78">
        <f t="shared" si="14"/>
        <v>0</v>
      </c>
      <c r="G177" s="79"/>
      <c r="H177" s="79">
        <v>139</v>
      </c>
      <c r="I177" s="150"/>
      <c r="J177" s="94">
        <f t="shared" si="15"/>
        <v>139</v>
      </c>
      <c r="K177" s="30">
        <f t="shared" si="16"/>
        <v>0</v>
      </c>
      <c r="L177" s="42"/>
    </row>
    <row r="178" spans="1:12" s="1" customFormat="1" ht="15">
      <c r="A178" s="31" t="s">
        <v>357</v>
      </c>
      <c r="B178" s="26" t="s">
        <v>358</v>
      </c>
      <c r="C178" s="28"/>
      <c r="D178" s="29" t="s">
        <v>9</v>
      </c>
      <c r="E178" s="78">
        <f>+H178/1.15</f>
        <v>146.95652173913044</v>
      </c>
      <c r="F178" s="78">
        <f>+E178*I178</f>
        <v>0</v>
      </c>
      <c r="G178" s="79"/>
      <c r="H178" s="79">
        <v>169</v>
      </c>
      <c r="I178" s="150"/>
      <c r="J178" s="94">
        <f>+H178</f>
        <v>169</v>
      </c>
      <c r="K178" s="30">
        <f>+H178*I178</f>
        <v>0</v>
      </c>
      <c r="L178" s="42"/>
    </row>
    <row r="179" spans="1:11" ht="15">
      <c r="A179" s="15" t="s">
        <v>93</v>
      </c>
      <c r="B179" s="90"/>
      <c r="C179" s="91"/>
      <c r="D179" s="92"/>
      <c r="E179" s="92"/>
      <c r="F179" s="92"/>
      <c r="G179" s="92"/>
      <c r="H179" s="92"/>
      <c r="I179" s="149"/>
      <c r="J179" s="92"/>
      <c r="K179" s="107"/>
    </row>
    <row r="180" spans="1:11" ht="15">
      <c r="A180" s="25" t="s">
        <v>178</v>
      </c>
      <c r="B180" s="201" t="s">
        <v>361</v>
      </c>
      <c r="C180" s="202"/>
      <c r="D180" s="29">
        <v>1</v>
      </c>
      <c r="E180" s="78">
        <f>+H180/1.15</f>
        <v>65.21739130434783</v>
      </c>
      <c r="F180" s="78">
        <f>+E180*I180</f>
        <v>0</v>
      </c>
      <c r="G180" s="75"/>
      <c r="H180" s="75">
        <v>75</v>
      </c>
      <c r="I180" s="150"/>
      <c r="J180" s="94">
        <f>+H180</f>
        <v>75</v>
      </c>
      <c r="K180" s="30">
        <f>+H180*I180</f>
        <v>0</v>
      </c>
    </row>
    <row r="181" spans="1:11" ht="15">
      <c r="A181" s="25" t="s">
        <v>94</v>
      </c>
      <c r="B181" s="26" t="s">
        <v>95</v>
      </c>
      <c r="C181" s="28"/>
      <c r="D181" s="29" t="s">
        <v>8</v>
      </c>
      <c r="E181" s="78">
        <f>+H181/1.15</f>
        <v>303.47826086956525</v>
      </c>
      <c r="F181" s="78">
        <f>+E181*I181</f>
        <v>0</v>
      </c>
      <c r="G181" s="75"/>
      <c r="H181" s="75">
        <v>349</v>
      </c>
      <c r="I181" s="150"/>
      <c r="J181" s="94">
        <f>+H181</f>
        <v>349</v>
      </c>
      <c r="K181" s="30">
        <f>+H181*I181</f>
        <v>0</v>
      </c>
    </row>
    <row r="182" spans="1:11" ht="15">
      <c r="A182" s="25" t="s">
        <v>232</v>
      </c>
      <c r="B182" s="26" t="s">
        <v>231</v>
      </c>
      <c r="C182" s="28"/>
      <c r="D182" s="29" t="s">
        <v>8</v>
      </c>
      <c r="E182" s="78">
        <f>+H182/1.15</f>
        <v>303.47826086956525</v>
      </c>
      <c r="F182" s="78">
        <f>+E182*I182</f>
        <v>0</v>
      </c>
      <c r="G182" s="75"/>
      <c r="H182" s="75">
        <v>349</v>
      </c>
      <c r="I182" s="150"/>
      <c r="J182" s="94">
        <f>+H182</f>
        <v>349</v>
      </c>
      <c r="K182" s="30">
        <f>+H182*I182</f>
        <v>0</v>
      </c>
    </row>
    <row r="183" spans="1:11" ht="15">
      <c r="A183" s="15" t="s">
        <v>15</v>
      </c>
      <c r="B183" s="7"/>
      <c r="C183" s="7"/>
      <c r="D183" s="92"/>
      <c r="E183" s="92"/>
      <c r="F183" s="92"/>
      <c r="G183" s="92"/>
      <c r="H183" s="92"/>
      <c r="I183" s="149"/>
      <c r="J183" s="92"/>
      <c r="K183" s="107"/>
    </row>
    <row r="184" spans="1:11" ht="15">
      <c r="A184" s="67" t="s">
        <v>298</v>
      </c>
      <c r="B184" s="26" t="s">
        <v>331</v>
      </c>
      <c r="C184" s="317" t="s">
        <v>373</v>
      </c>
      <c r="D184" s="29" t="s">
        <v>5</v>
      </c>
      <c r="E184" s="78">
        <f>+H184/1.15</f>
        <v>129.56521739130434</v>
      </c>
      <c r="F184" s="78">
        <f>+E184*I184</f>
        <v>0</v>
      </c>
      <c r="G184" s="79"/>
      <c r="H184" s="79">
        <v>149</v>
      </c>
      <c r="I184" s="150"/>
      <c r="J184" s="94">
        <f>+H184</f>
        <v>149</v>
      </c>
      <c r="K184" s="30">
        <f>+H184*I184</f>
        <v>0</v>
      </c>
    </row>
    <row r="185" spans="1:11" ht="15">
      <c r="A185" s="61" t="s">
        <v>299</v>
      </c>
      <c r="B185" s="201" t="s">
        <v>169</v>
      </c>
      <c r="C185" s="202"/>
      <c r="D185" s="82" t="s">
        <v>5</v>
      </c>
      <c r="E185" s="78">
        <f>+H185/1.15</f>
        <v>120.86956521739131</v>
      </c>
      <c r="F185" s="78">
        <f>+E185*I185</f>
        <v>0</v>
      </c>
      <c r="G185" s="79"/>
      <c r="H185" s="79">
        <v>139</v>
      </c>
      <c r="I185" s="150"/>
      <c r="J185" s="94">
        <f>+H185</f>
        <v>139</v>
      </c>
      <c r="K185" s="30">
        <f>+H185*I185</f>
        <v>0</v>
      </c>
    </row>
    <row r="186" spans="1:11" ht="15">
      <c r="A186" s="25" t="s">
        <v>16</v>
      </c>
      <c r="B186" s="26" t="s">
        <v>17</v>
      </c>
      <c r="C186" s="36"/>
      <c r="D186" s="29" t="s">
        <v>18</v>
      </c>
      <c r="E186" s="78">
        <f>+H186/1.15</f>
        <v>65.21739130434783</v>
      </c>
      <c r="F186" s="78">
        <f>+E186*I186</f>
        <v>0</v>
      </c>
      <c r="G186" s="79"/>
      <c r="H186" s="79">
        <v>75</v>
      </c>
      <c r="I186" s="150"/>
      <c r="J186" s="94">
        <f>+H186</f>
        <v>75</v>
      </c>
      <c r="K186" s="30">
        <f>+H186*I186</f>
        <v>0</v>
      </c>
    </row>
    <row r="187" spans="1:11" ht="15">
      <c r="A187" s="25" t="s">
        <v>19</v>
      </c>
      <c r="B187" s="26" t="s">
        <v>20</v>
      </c>
      <c r="C187" s="36"/>
      <c r="D187" s="29" t="s">
        <v>21</v>
      </c>
      <c r="E187" s="78">
        <f>+H187/1.15</f>
        <v>60.86956521739131</v>
      </c>
      <c r="F187" s="78">
        <f>+E187*I187</f>
        <v>0</v>
      </c>
      <c r="G187" s="79"/>
      <c r="H187" s="79">
        <v>70</v>
      </c>
      <c r="I187" s="150"/>
      <c r="J187" s="94">
        <f>+H187</f>
        <v>70</v>
      </c>
      <c r="K187" s="30">
        <f>+H187*I187</f>
        <v>0</v>
      </c>
    </row>
    <row r="188" spans="1:11" ht="15">
      <c r="A188" s="15" t="s">
        <v>33</v>
      </c>
      <c r="B188" s="16"/>
      <c r="C188" s="89"/>
      <c r="D188" s="92"/>
      <c r="E188" s="92"/>
      <c r="F188" s="92"/>
      <c r="G188" s="92"/>
      <c r="H188" s="92"/>
      <c r="I188" s="149"/>
      <c r="J188" s="92"/>
      <c r="K188" s="107"/>
    </row>
    <row r="189" spans="1:12" s="1" customFormat="1" ht="15" customHeight="1">
      <c r="A189" s="18" t="s">
        <v>34</v>
      </c>
      <c r="B189" s="19" t="s">
        <v>125</v>
      </c>
      <c r="C189" s="20"/>
      <c r="D189" s="29" t="s">
        <v>6</v>
      </c>
      <c r="E189" s="78">
        <f>+H189/1.15</f>
        <v>277.3913043478261</v>
      </c>
      <c r="F189" s="78">
        <f>+E189*I189</f>
        <v>0</v>
      </c>
      <c r="G189" s="79"/>
      <c r="H189" s="79">
        <v>319</v>
      </c>
      <c r="I189" s="150"/>
      <c r="J189" s="94">
        <f>+H189</f>
        <v>319</v>
      </c>
      <c r="K189" s="30">
        <f>+H189*I189</f>
        <v>0</v>
      </c>
      <c r="L189" s="42"/>
    </row>
    <row r="190" spans="1:11" ht="15">
      <c r="A190" s="25" t="s">
        <v>35</v>
      </c>
      <c r="B190" s="26" t="s">
        <v>36</v>
      </c>
      <c r="C190" s="28"/>
      <c r="D190" s="29" t="s">
        <v>37</v>
      </c>
      <c r="E190" s="78">
        <f>+H190/1.15</f>
        <v>225.21739130434784</v>
      </c>
      <c r="F190" s="78">
        <f>+E190*I190</f>
        <v>0</v>
      </c>
      <c r="G190" s="79"/>
      <c r="H190" s="79">
        <v>259</v>
      </c>
      <c r="I190" s="150"/>
      <c r="J190" s="94">
        <f>+H190</f>
        <v>259</v>
      </c>
      <c r="K190" s="30">
        <f>+H190*I190</f>
        <v>0</v>
      </c>
    </row>
    <row r="191" spans="1:11" ht="15">
      <c r="A191" s="25" t="s">
        <v>350</v>
      </c>
      <c r="B191" s="26" t="s">
        <v>351</v>
      </c>
      <c r="C191" s="316" t="s">
        <v>374</v>
      </c>
      <c r="D191" s="29" t="s">
        <v>10</v>
      </c>
      <c r="E191" s="78">
        <f>+H191/1.15</f>
        <v>251.30434782608697</v>
      </c>
      <c r="F191" s="78">
        <f>+E191*I191</f>
        <v>0</v>
      </c>
      <c r="G191" s="79"/>
      <c r="H191" s="79">
        <v>289</v>
      </c>
      <c r="I191" s="150"/>
      <c r="J191" s="94">
        <f>+H191</f>
        <v>289</v>
      </c>
      <c r="K191" s="30">
        <f>+H191*I191</f>
        <v>0</v>
      </c>
    </row>
    <row r="192" spans="1:12" s="1" customFormat="1" ht="15">
      <c r="A192" s="15" t="s">
        <v>82</v>
      </c>
      <c r="B192" s="16"/>
      <c r="C192" s="89"/>
      <c r="D192" s="92"/>
      <c r="E192" s="92"/>
      <c r="F192" s="92"/>
      <c r="G192" s="92"/>
      <c r="H192" s="92"/>
      <c r="I192" s="149"/>
      <c r="J192" s="92"/>
      <c r="K192" s="107"/>
      <c r="L192" s="42"/>
    </row>
    <row r="193" spans="1:11" ht="15">
      <c r="A193" s="18" t="s">
        <v>163</v>
      </c>
      <c r="B193" s="19" t="s">
        <v>174</v>
      </c>
      <c r="C193" s="20"/>
      <c r="D193" s="29">
        <v>30</v>
      </c>
      <c r="E193" s="78">
        <f aca="true" t="shared" si="17" ref="E193:E204">+H193/1.15</f>
        <v>225.21739130434784</v>
      </c>
      <c r="F193" s="78">
        <f aca="true" t="shared" si="18" ref="F193:F204">+E193*I193</f>
        <v>0</v>
      </c>
      <c r="G193" s="79"/>
      <c r="H193" s="79">
        <v>259</v>
      </c>
      <c r="I193" s="150"/>
      <c r="J193" s="94">
        <f aca="true" t="shared" si="19" ref="J193:J204">+H193</f>
        <v>259</v>
      </c>
      <c r="K193" s="30">
        <f aca="true" t="shared" si="20" ref="K193:K204">+H193*I193</f>
        <v>0</v>
      </c>
    </row>
    <row r="194" spans="1:11" ht="15">
      <c r="A194" s="25" t="s">
        <v>83</v>
      </c>
      <c r="B194" s="26" t="s">
        <v>96</v>
      </c>
      <c r="C194" s="28"/>
      <c r="D194" s="29">
        <v>60</v>
      </c>
      <c r="E194" s="78">
        <f t="shared" si="17"/>
        <v>199.13043478260872</v>
      </c>
      <c r="F194" s="78">
        <f t="shared" si="18"/>
        <v>0</v>
      </c>
      <c r="G194" s="79"/>
      <c r="H194" s="79">
        <v>229</v>
      </c>
      <c r="I194" s="150"/>
      <c r="J194" s="94">
        <f t="shared" si="19"/>
        <v>229</v>
      </c>
      <c r="K194" s="30">
        <f t="shared" si="20"/>
        <v>0</v>
      </c>
    </row>
    <row r="195" spans="1:12" s="1" customFormat="1" ht="15">
      <c r="A195" s="25" t="s">
        <v>97</v>
      </c>
      <c r="B195" s="26" t="s">
        <v>111</v>
      </c>
      <c r="C195" s="28"/>
      <c r="D195" s="29" t="s">
        <v>10</v>
      </c>
      <c r="E195" s="78">
        <f t="shared" si="17"/>
        <v>294.7826086956522</v>
      </c>
      <c r="F195" s="78">
        <f t="shared" si="18"/>
        <v>0</v>
      </c>
      <c r="G195" s="79"/>
      <c r="H195" s="79">
        <v>339</v>
      </c>
      <c r="I195" s="150"/>
      <c r="J195" s="94">
        <f t="shared" si="19"/>
        <v>339</v>
      </c>
      <c r="K195" s="30">
        <f t="shared" si="20"/>
        <v>0</v>
      </c>
      <c r="L195" s="42"/>
    </row>
    <row r="196" spans="1:12" s="1" customFormat="1" ht="15">
      <c r="A196" s="31" t="s">
        <v>155</v>
      </c>
      <c r="B196" s="32" t="s">
        <v>162</v>
      </c>
      <c r="C196" s="314" t="s">
        <v>410</v>
      </c>
      <c r="D196" s="29">
        <v>60</v>
      </c>
      <c r="E196" s="78">
        <f t="shared" si="17"/>
        <v>190.43478260869566</v>
      </c>
      <c r="F196" s="78">
        <f t="shared" si="18"/>
        <v>0</v>
      </c>
      <c r="G196" s="79"/>
      <c r="H196" s="79">
        <v>219</v>
      </c>
      <c r="I196" s="150"/>
      <c r="J196" s="94">
        <f t="shared" si="19"/>
        <v>219</v>
      </c>
      <c r="K196" s="30">
        <f t="shared" si="20"/>
        <v>0</v>
      </c>
      <c r="L196" s="42"/>
    </row>
    <row r="197" spans="1:11" ht="15">
      <c r="A197" s="31" t="s">
        <v>420</v>
      </c>
      <c r="B197" s="32" t="s">
        <v>419</v>
      </c>
      <c r="C197" s="33"/>
      <c r="D197" s="29">
        <v>30</v>
      </c>
      <c r="E197" s="78">
        <f t="shared" si="17"/>
        <v>277.3913043478261</v>
      </c>
      <c r="F197" s="78">
        <f t="shared" si="18"/>
        <v>0</v>
      </c>
      <c r="G197" s="79"/>
      <c r="H197" s="79">
        <v>319</v>
      </c>
      <c r="I197" s="150"/>
      <c r="J197" s="94">
        <f t="shared" si="19"/>
        <v>319</v>
      </c>
      <c r="K197" s="30">
        <f t="shared" si="20"/>
        <v>0</v>
      </c>
    </row>
    <row r="198" spans="1:11" ht="15">
      <c r="A198" s="25" t="s">
        <v>255</v>
      </c>
      <c r="B198" s="63" t="s">
        <v>258</v>
      </c>
      <c r="C198" s="64"/>
      <c r="D198" s="29">
        <v>60</v>
      </c>
      <c r="E198" s="78">
        <f t="shared" si="17"/>
        <v>233.91304347826087</v>
      </c>
      <c r="F198" s="78">
        <f t="shared" si="18"/>
        <v>0</v>
      </c>
      <c r="G198" s="79"/>
      <c r="H198" s="79">
        <v>269</v>
      </c>
      <c r="I198" s="150"/>
      <c r="J198" s="94">
        <f t="shared" si="19"/>
        <v>269</v>
      </c>
      <c r="K198" s="30">
        <f t="shared" si="20"/>
        <v>0</v>
      </c>
    </row>
    <row r="199" spans="1:11" ht="15">
      <c r="A199" s="25" t="s">
        <v>275</v>
      </c>
      <c r="B199" s="63" t="s">
        <v>308</v>
      </c>
      <c r="C199" s="64"/>
      <c r="D199" s="29">
        <v>30</v>
      </c>
      <c r="E199" s="78">
        <f t="shared" si="17"/>
        <v>181.73913043478262</v>
      </c>
      <c r="F199" s="78">
        <f t="shared" si="18"/>
        <v>0</v>
      </c>
      <c r="G199" s="79"/>
      <c r="H199" s="79">
        <v>209</v>
      </c>
      <c r="I199" s="150"/>
      <c r="J199" s="94">
        <f t="shared" si="19"/>
        <v>209</v>
      </c>
      <c r="K199" s="30">
        <f t="shared" si="20"/>
        <v>0</v>
      </c>
    </row>
    <row r="200" spans="1:11" ht="15">
      <c r="A200" s="25" t="s">
        <v>276</v>
      </c>
      <c r="B200" s="63" t="s">
        <v>309</v>
      </c>
      <c r="C200" s="64"/>
      <c r="D200" s="29">
        <v>30</v>
      </c>
      <c r="E200" s="78">
        <f t="shared" si="17"/>
        <v>216.5217391304348</v>
      </c>
      <c r="F200" s="78">
        <f t="shared" si="18"/>
        <v>0</v>
      </c>
      <c r="G200" s="79"/>
      <c r="H200" s="79">
        <v>249</v>
      </c>
      <c r="I200" s="150"/>
      <c r="J200" s="94">
        <f t="shared" si="19"/>
        <v>249</v>
      </c>
      <c r="K200" s="30">
        <f t="shared" si="20"/>
        <v>0</v>
      </c>
    </row>
    <row r="201" spans="1:11" ht="15">
      <c r="A201" s="25" t="s">
        <v>277</v>
      </c>
      <c r="B201" s="63" t="s">
        <v>310</v>
      </c>
      <c r="C201" s="314" t="s">
        <v>432</v>
      </c>
      <c r="D201" s="29">
        <v>60</v>
      </c>
      <c r="E201" s="78">
        <f t="shared" si="17"/>
        <v>225.21739130434784</v>
      </c>
      <c r="F201" s="78">
        <f t="shared" si="18"/>
        <v>0</v>
      </c>
      <c r="G201" s="79"/>
      <c r="H201" s="79">
        <v>259</v>
      </c>
      <c r="I201" s="150"/>
      <c r="J201" s="94">
        <f t="shared" si="19"/>
        <v>259</v>
      </c>
      <c r="K201" s="30">
        <f t="shared" si="20"/>
        <v>0</v>
      </c>
    </row>
    <row r="202" spans="1:11" ht="15">
      <c r="A202" s="25" t="s">
        <v>278</v>
      </c>
      <c r="B202" s="63" t="s">
        <v>311</v>
      </c>
      <c r="C202" s="315" t="s">
        <v>410</v>
      </c>
      <c r="D202" s="29">
        <v>30</v>
      </c>
      <c r="E202" s="78">
        <f t="shared" si="17"/>
        <v>181.73913043478262</v>
      </c>
      <c r="F202" s="78">
        <f t="shared" si="18"/>
        <v>0</v>
      </c>
      <c r="G202" s="79"/>
      <c r="H202" s="79">
        <v>209</v>
      </c>
      <c r="I202" s="150"/>
      <c r="J202" s="94">
        <f t="shared" si="19"/>
        <v>209</v>
      </c>
      <c r="K202" s="30">
        <f t="shared" si="20"/>
        <v>0</v>
      </c>
    </row>
    <row r="203" spans="1:11" ht="15">
      <c r="A203" s="25" t="s">
        <v>279</v>
      </c>
      <c r="B203" s="63" t="s">
        <v>312</v>
      </c>
      <c r="C203" s="64"/>
      <c r="D203" s="29">
        <v>60</v>
      </c>
      <c r="E203" s="78">
        <f t="shared" si="17"/>
        <v>268.69565217391306</v>
      </c>
      <c r="F203" s="78">
        <f t="shared" si="18"/>
        <v>0</v>
      </c>
      <c r="G203" s="79"/>
      <c r="H203" s="79">
        <v>309</v>
      </c>
      <c r="I203" s="150"/>
      <c r="J203" s="94">
        <f t="shared" si="19"/>
        <v>309</v>
      </c>
      <c r="K203" s="30">
        <f t="shared" si="20"/>
        <v>0</v>
      </c>
    </row>
    <row r="204" spans="1:11" ht="15">
      <c r="A204" s="25" t="s">
        <v>280</v>
      </c>
      <c r="B204" s="63" t="s">
        <v>313</v>
      </c>
      <c r="C204" s="64"/>
      <c r="D204" s="29">
        <v>30</v>
      </c>
      <c r="E204" s="78">
        <f t="shared" si="17"/>
        <v>181.73913043478262</v>
      </c>
      <c r="F204" s="78">
        <f t="shared" si="18"/>
        <v>0</v>
      </c>
      <c r="G204" s="79"/>
      <c r="H204" s="79">
        <v>209</v>
      </c>
      <c r="I204" s="150"/>
      <c r="J204" s="94">
        <f t="shared" si="19"/>
        <v>209</v>
      </c>
      <c r="K204" s="30">
        <f t="shared" si="20"/>
        <v>0</v>
      </c>
    </row>
    <row r="205" spans="1:11" ht="15">
      <c r="A205" s="15" t="s">
        <v>38</v>
      </c>
      <c r="B205" s="7"/>
      <c r="C205" s="7"/>
      <c r="D205" s="92"/>
      <c r="E205" s="92"/>
      <c r="F205" s="92"/>
      <c r="G205" s="92"/>
      <c r="H205" s="92"/>
      <c r="I205" s="149"/>
      <c r="J205" s="92"/>
      <c r="K205" s="107"/>
    </row>
    <row r="206" spans="1:11" ht="15">
      <c r="A206" s="18" t="s">
        <v>39</v>
      </c>
      <c r="B206" s="26" t="s">
        <v>317</v>
      </c>
      <c r="C206" s="36"/>
      <c r="D206" s="29" t="s">
        <v>40</v>
      </c>
      <c r="E206" s="78">
        <f aca="true" t="shared" si="21" ref="E206:E219">+H206/1.15</f>
        <v>65.21739130434783</v>
      </c>
      <c r="F206" s="78">
        <f aca="true" t="shared" si="22" ref="F206:F219">+E206*I206</f>
        <v>0</v>
      </c>
      <c r="G206" s="79"/>
      <c r="H206" s="79">
        <v>75</v>
      </c>
      <c r="I206" s="150"/>
      <c r="J206" s="94">
        <f aca="true" t="shared" si="23" ref="J206:J219">+H206</f>
        <v>75</v>
      </c>
      <c r="K206" s="30">
        <f aca="true" t="shared" si="24" ref="K206:K219">+H206*I206</f>
        <v>0</v>
      </c>
    </row>
    <row r="207" spans="1:11" ht="15">
      <c r="A207" s="25" t="s">
        <v>41</v>
      </c>
      <c r="B207" s="26" t="s">
        <v>219</v>
      </c>
      <c r="C207" s="36"/>
      <c r="D207" s="29" t="s">
        <v>42</v>
      </c>
      <c r="E207" s="78">
        <f t="shared" si="21"/>
        <v>51.30434782608696</v>
      </c>
      <c r="F207" s="78">
        <f t="shared" si="22"/>
        <v>0</v>
      </c>
      <c r="G207" s="79"/>
      <c r="H207" s="79">
        <v>59</v>
      </c>
      <c r="I207" s="150"/>
      <c r="J207" s="94">
        <f t="shared" si="23"/>
        <v>59</v>
      </c>
      <c r="K207" s="30">
        <f t="shared" si="24"/>
        <v>0</v>
      </c>
    </row>
    <row r="208" spans="1:11" ht="15">
      <c r="A208" s="25" t="s">
        <v>43</v>
      </c>
      <c r="B208" s="26" t="s">
        <v>220</v>
      </c>
      <c r="C208" s="36"/>
      <c r="D208" s="29" t="s">
        <v>42</v>
      </c>
      <c r="E208" s="78">
        <f t="shared" si="21"/>
        <v>51.30434782608696</v>
      </c>
      <c r="F208" s="78">
        <f t="shared" si="22"/>
        <v>0</v>
      </c>
      <c r="G208" s="79"/>
      <c r="H208" s="79">
        <v>59</v>
      </c>
      <c r="I208" s="150"/>
      <c r="J208" s="94">
        <f t="shared" si="23"/>
        <v>59</v>
      </c>
      <c r="K208" s="30">
        <f t="shared" si="24"/>
        <v>0</v>
      </c>
    </row>
    <row r="209" spans="1:11" ht="15">
      <c r="A209" s="25" t="s">
        <v>44</v>
      </c>
      <c r="B209" s="26" t="s">
        <v>221</v>
      </c>
      <c r="C209" s="36"/>
      <c r="D209" s="29" t="s">
        <v>42</v>
      </c>
      <c r="E209" s="78">
        <f t="shared" si="21"/>
        <v>51.30434782608696</v>
      </c>
      <c r="F209" s="78">
        <f t="shared" si="22"/>
        <v>0</v>
      </c>
      <c r="G209" s="79"/>
      <c r="H209" s="79">
        <v>59</v>
      </c>
      <c r="I209" s="150"/>
      <c r="J209" s="94">
        <f t="shared" si="23"/>
        <v>59</v>
      </c>
      <c r="K209" s="30">
        <f t="shared" si="24"/>
        <v>0</v>
      </c>
    </row>
    <row r="210" spans="1:12" s="1" customFormat="1" ht="15">
      <c r="A210" s="25" t="s">
        <v>45</v>
      </c>
      <c r="B210" s="26" t="s">
        <v>222</v>
      </c>
      <c r="C210" s="36"/>
      <c r="D210" s="29" t="s">
        <v>42</v>
      </c>
      <c r="E210" s="78">
        <f t="shared" si="21"/>
        <v>51.30434782608696</v>
      </c>
      <c r="F210" s="78">
        <f t="shared" si="22"/>
        <v>0</v>
      </c>
      <c r="G210" s="79"/>
      <c r="H210" s="79">
        <v>59</v>
      </c>
      <c r="I210" s="150"/>
      <c r="J210" s="94">
        <f t="shared" si="23"/>
        <v>59</v>
      </c>
      <c r="K210" s="30">
        <f t="shared" si="24"/>
        <v>0</v>
      </c>
      <c r="L210" s="42"/>
    </row>
    <row r="211" spans="1:11" ht="15">
      <c r="A211" s="25" t="s">
        <v>46</v>
      </c>
      <c r="B211" s="26" t="s">
        <v>223</v>
      </c>
      <c r="C211" s="36"/>
      <c r="D211" s="29" t="s">
        <v>42</v>
      </c>
      <c r="E211" s="78">
        <f t="shared" si="21"/>
        <v>51.30434782608696</v>
      </c>
      <c r="F211" s="78">
        <f t="shared" si="22"/>
        <v>0</v>
      </c>
      <c r="G211" s="79"/>
      <c r="H211" s="79">
        <v>59</v>
      </c>
      <c r="I211" s="150"/>
      <c r="J211" s="94">
        <f t="shared" si="23"/>
        <v>59</v>
      </c>
      <c r="K211" s="30">
        <f t="shared" si="24"/>
        <v>0</v>
      </c>
    </row>
    <row r="212" spans="1:11" ht="15">
      <c r="A212" s="25" t="s">
        <v>47</v>
      </c>
      <c r="B212" s="26" t="s">
        <v>224</v>
      </c>
      <c r="C212" s="36"/>
      <c r="D212" s="29" t="s">
        <v>42</v>
      </c>
      <c r="E212" s="78">
        <f t="shared" si="21"/>
        <v>51.30434782608696</v>
      </c>
      <c r="F212" s="78">
        <f t="shared" si="22"/>
        <v>0</v>
      </c>
      <c r="G212" s="79"/>
      <c r="H212" s="79">
        <v>59</v>
      </c>
      <c r="I212" s="150"/>
      <c r="J212" s="94">
        <f t="shared" si="23"/>
        <v>59</v>
      </c>
      <c r="K212" s="30">
        <f t="shared" si="24"/>
        <v>0</v>
      </c>
    </row>
    <row r="213" spans="1:11" ht="15">
      <c r="A213" s="25" t="s">
        <v>48</v>
      </c>
      <c r="B213" s="26" t="s">
        <v>49</v>
      </c>
      <c r="C213" s="36"/>
      <c r="D213" s="29" t="s">
        <v>42</v>
      </c>
      <c r="E213" s="78">
        <f t="shared" si="21"/>
        <v>51.30434782608696</v>
      </c>
      <c r="F213" s="78">
        <f t="shared" si="22"/>
        <v>0</v>
      </c>
      <c r="G213" s="79"/>
      <c r="H213" s="79">
        <v>59</v>
      </c>
      <c r="I213" s="150"/>
      <c r="J213" s="94">
        <f t="shared" si="23"/>
        <v>59</v>
      </c>
      <c r="K213" s="30">
        <f t="shared" si="24"/>
        <v>0</v>
      </c>
    </row>
    <row r="214" spans="1:11" ht="15">
      <c r="A214" s="65" t="s">
        <v>50</v>
      </c>
      <c r="B214" s="62" t="s">
        <v>149</v>
      </c>
      <c r="C214" s="66"/>
      <c r="D214" s="83" t="s">
        <v>42</v>
      </c>
      <c r="E214" s="78">
        <f t="shared" si="21"/>
        <v>51.30434782608696</v>
      </c>
      <c r="F214" s="78">
        <f t="shared" si="22"/>
        <v>0</v>
      </c>
      <c r="G214" s="79"/>
      <c r="H214" s="79">
        <v>59</v>
      </c>
      <c r="I214" s="150"/>
      <c r="J214" s="94">
        <f t="shared" si="23"/>
        <v>59</v>
      </c>
      <c r="K214" s="30">
        <f t="shared" si="24"/>
        <v>0</v>
      </c>
    </row>
    <row r="215" spans="1:11" ht="15">
      <c r="A215" s="25" t="s">
        <v>179</v>
      </c>
      <c r="B215" s="26" t="s">
        <v>193</v>
      </c>
      <c r="C215" s="24"/>
      <c r="D215" s="83" t="s">
        <v>42</v>
      </c>
      <c r="E215" s="78">
        <f t="shared" si="21"/>
        <v>51.30434782608696</v>
      </c>
      <c r="F215" s="78">
        <f t="shared" si="22"/>
        <v>0</v>
      </c>
      <c r="G215" s="79"/>
      <c r="H215" s="79">
        <v>59</v>
      </c>
      <c r="I215" s="150"/>
      <c r="J215" s="94">
        <f t="shared" si="23"/>
        <v>59</v>
      </c>
      <c r="K215" s="30">
        <f t="shared" si="24"/>
        <v>0</v>
      </c>
    </row>
    <row r="216" spans="1:12" s="1" customFormat="1" ht="15">
      <c r="A216" s="25" t="s">
        <v>225</v>
      </c>
      <c r="B216" s="26" t="s">
        <v>226</v>
      </c>
      <c r="C216" s="24"/>
      <c r="D216" s="83" t="s">
        <v>42</v>
      </c>
      <c r="E216" s="78">
        <f t="shared" si="21"/>
        <v>51.30434782608696</v>
      </c>
      <c r="F216" s="78">
        <f t="shared" si="22"/>
        <v>0</v>
      </c>
      <c r="G216" s="79"/>
      <c r="H216" s="79">
        <v>59</v>
      </c>
      <c r="I216" s="150"/>
      <c r="J216" s="94">
        <f t="shared" si="23"/>
        <v>59</v>
      </c>
      <c r="K216" s="30">
        <f t="shared" si="24"/>
        <v>0</v>
      </c>
      <c r="L216" s="42"/>
    </row>
    <row r="217" spans="1:12" s="1" customFormat="1" ht="15">
      <c r="A217" s="25" t="s">
        <v>256</v>
      </c>
      <c r="B217" s="26" t="s">
        <v>257</v>
      </c>
      <c r="C217" s="24"/>
      <c r="D217" s="83" t="s">
        <v>42</v>
      </c>
      <c r="E217" s="78">
        <f t="shared" si="21"/>
        <v>51.30434782608696</v>
      </c>
      <c r="F217" s="78">
        <f t="shared" si="22"/>
        <v>0</v>
      </c>
      <c r="G217" s="79"/>
      <c r="H217" s="79">
        <v>59</v>
      </c>
      <c r="I217" s="150"/>
      <c r="J217" s="94">
        <f t="shared" si="23"/>
        <v>59</v>
      </c>
      <c r="K217" s="30">
        <f t="shared" si="24"/>
        <v>0</v>
      </c>
      <c r="L217" s="42"/>
    </row>
    <row r="218" spans="1:12" s="1" customFormat="1" ht="15">
      <c r="A218" s="25" t="s">
        <v>332</v>
      </c>
      <c r="B218" s="26" t="s">
        <v>333</v>
      </c>
      <c r="C218" s="24"/>
      <c r="D218" s="83" t="s">
        <v>42</v>
      </c>
      <c r="E218" s="78">
        <f t="shared" si="21"/>
        <v>51.30434782608696</v>
      </c>
      <c r="F218" s="78">
        <f t="shared" si="22"/>
        <v>0</v>
      </c>
      <c r="G218" s="79"/>
      <c r="H218" s="79">
        <v>59</v>
      </c>
      <c r="I218" s="150"/>
      <c r="J218" s="94">
        <f t="shared" si="23"/>
        <v>59</v>
      </c>
      <c r="K218" s="30">
        <f t="shared" si="24"/>
        <v>0</v>
      </c>
      <c r="L218" s="42"/>
    </row>
    <row r="219" spans="1:12" s="1" customFormat="1" ht="15">
      <c r="A219" s="25" t="s">
        <v>334</v>
      </c>
      <c r="B219" s="26" t="s">
        <v>421</v>
      </c>
      <c r="C219" s="24"/>
      <c r="D219" s="83" t="s">
        <v>42</v>
      </c>
      <c r="E219" s="78">
        <f t="shared" si="21"/>
        <v>51.30434782608696</v>
      </c>
      <c r="F219" s="78">
        <f t="shared" si="22"/>
        <v>0</v>
      </c>
      <c r="G219" s="79"/>
      <c r="H219" s="79">
        <v>59</v>
      </c>
      <c r="I219" s="150"/>
      <c r="J219" s="94">
        <f t="shared" si="23"/>
        <v>59</v>
      </c>
      <c r="K219" s="30">
        <f t="shared" si="24"/>
        <v>0</v>
      </c>
      <c r="L219" s="42"/>
    </row>
    <row r="220" spans="1:12" s="1" customFormat="1" ht="15">
      <c r="A220" s="15" t="s">
        <v>281</v>
      </c>
      <c r="B220" s="7"/>
      <c r="C220" s="7"/>
      <c r="D220" s="92"/>
      <c r="E220" s="92"/>
      <c r="F220" s="92"/>
      <c r="G220" s="92"/>
      <c r="H220" s="92"/>
      <c r="I220" s="149"/>
      <c r="J220" s="92"/>
      <c r="K220" s="107"/>
      <c r="L220" s="42"/>
    </row>
    <row r="221" spans="1:11" ht="15">
      <c r="A221" s="18" t="s">
        <v>282</v>
      </c>
      <c r="B221" s="26" t="s">
        <v>284</v>
      </c>
      <c r="C221" s="36"/>
      <c r="D221" s="83" t="s">
        <v>42</v>
      </c>
      <c r="E221" s="78">
        <f>+H221/1.15</f>
        <v>51.30434782608696</v>
      </c>
      <c r="F221" s="78">
        <f>+E221*I221</f>
        <v>0</v>
      </c>
      <c r="G221" s="79"/>
      <c r="H221" s="79">
        <v>59</v>
      </c>
      <c r="I221" s="150"/>
      <c r="J221" s="94">
        <f>+H221</f>
        <v>59</v>
      </c>
      <c r="K221" s="30">
        <f>+H221*I221</f>
        <v>0</v>
      </c>
    </row>
    <row r="222" spans="1:11" ht="15">
      <c r="A222" s="25" t="s">
        <v>283</v>
      </c>
      <c r="B222" s="26" t="s">
        <v>285</v>
      </c>
      <c r="C222" s="36"/>
      <c r="D222" s="83" t="s">
        <v>42</v>
      </c>
      <c r="E222" s="78">
        <f>+H222/1.15</f>
        <v>51.30434782608696</v>
      </c>
      <c r="F222" s="78">
        <f>+E222*I222</f>
        <v>0</v>
      </c>
      <c r="G222" s="79"/>
      <c r="H222" s="79">
        <v>59</v>
      </c>
      <c r="I222" s="150"/>
      <c r="J222" s="94">
        <f>+H222</f>
        <v>59</v>
      </c>
      <c r="K222" s="30">
        <f>+H222*I222</f>
        <v>0</v>
      </c>
    </row>
    <row r="223" spans="1:11" ht="15">
      <c r="A223" s="25" t="s">
        <v>335</v>
      </c>
      <c r="B223" s="26" t="s">
        <v>336</v>
      </c>
      <c r="C223" s="36"/>
      <c r="D223" s="83" t="s">
        <v>42</v>
      </c>
      <c r="E223" s="78">
        <f>+H223/1.15</f>
        <v>51.30434782608696</v>
      </c>
      <c r="F223" s="78">
        <f>+E223*I223</f>
        <v>0</v>
      </c>
      <c r="G223" s="79"/>
      <c r="H223" s="79">
        <v>59</v>
      </c>
      <c r="I223" s="150"/>
      <c r="J223" s="94">
        <f>+H223</f>
        <v>59</v>
      </c>
      <c r="K223" s="30">
        <f>+H223*I223</f>
        <v>0</v>
      </c>
    </row>
    <row r="224" spans="1:11" ht="15">
      <c r="A224" s="25" t="s">
        <v>337</v>
      </c>
      <c r="B224" s="26" t="s">
        <v>416</v>
      </c>
      <c r="C224" s="36"/>
      <c r="D224" s="83" t="s">
        <v>42</v>
      </c>
      <c r="E224" s="78">
        <f>+H224/1.15</f>
        <v>51.30434782608696</v>
      </c>
      <c r="F224" s="78">
        <f>+E224*I224</f>
        <v>0</v>
      </c>
      <c r="G224" s="79"/>
      <c r="H224" s="79">
        <v>59</v>
      </c>
      <c r="I224" s="150"/>
      <c r="J224" s="94">
        <f>+H224</f>
        <v>59</v>
      </c>
      <c r="K224" s="30">
        <f>+H224*I224</f>
        <v>0</v>
      </c>
    </row>
    <row r="225" spans="1:11" ht="15">
      <c r="A225" s="15" t="s">
        <v>51</v>
      </c>
      <c r="B225" s="16"/>
      <c r="C225" s="16"/>
      <c r="D225" s="92"/>
      <c r="E225" s="92"/>
      <c r="F225" s="92"/>
      <c r="G225" s="92"/>
      <c r="H225" s="92"/>
      <c r="I225" s="149"/>
      <c r="J225" s="92"/>
      <c r="K225" s="107"/>
    </row>
    <row r="226" spans="1:11" ht="15">
      <c r="A226" s="18" t="s">
        <v>52</v>
      </c>
      <c r="B226" s="19" t="s">
        <v>53</v>
      </c>
      <c r="C226" s="53"/>
      <c r="D226" s="29" t="s">
        <v>54</v>
      </c>
      <c r="E226" s="78">
        <f>+H226/1.15</f>
        <v>373.0434782608696</v>
      </c>
      <c r="F226" s="78">
        <f>+E226*I226</f>
        <v>0</v>
      </c>
      <c r="G226" s="79"/>
      <c r="H226" s="79">
        <v>429</v>
      </c>
      <c r="I226" s="150"/>
      <c r="J226" s="94">
        <f>+H226</f>
        <v>429</v>
      </c>
      <c r="K226" s="30">
        <f>+H226*I226</f>
        <v>0</v>
      </c>
    </row>
    <row r="227" spans="1:11" ht="15">
      <c r="A227" s="25" t="s">
        <v>55</v>
      </c>
      <c r="B227" s="26" t="s">
        <v>56</v>
      </c>
      <c r="C227" s="28"/>
      <c r="D227" s="29" t="s">
        <v>54</v>
      </c>
      <c r="E227" s="78">
        <f>+H227/1.15</f>
        <v>373.0434782608696</v>
      </c>
      <c r="F227" s="78">
        <f>+E227*I227</f>
        <v>0</v>
      </c>
      <c r="G227" s="79"/>
      <c r="H227" s="79">
        <v>429</v>
      </c>
      <c r="I227" s="150"/>
      <c r="J227" s="94">
        <f>+H227</f>
        <v>429</v>
      </c>
      <c r="K227" s="30">
        <f>+H227*I227</f>
        <v>0</v>
      </c>
    </row>
    <row r="228" spans="1:11" ht="15">
      <c r="A228" s="25" t="s">
        <v>57</v>
      </c>
      <c r="B228" s="40" t="s">
        <v>58</v>
      </c>
      <c r="C228" s="47"/>
      <c r="D228" s="29" t="s">
        <v>54</v>
      </c>
      <c r="E228" s="78">
        <f>+H228/1.15</f>
        <v>373.0434782608696</v>
      </c>
      <c r="F228" s="78">
        <f>+E228*I228</f>
        <v>0</v>
      </c>
      <c r="G228" s="79"/>
      <c r="H228" s="79">
        <v>429</v>
      </c>
      <c r="I228" s="150"/>
      <c r="J228" s="94">
        <f>+H228</f>
        <v>429</v>
      </c>
      <c r="K228" s="30">
        <f>+H228*I228</f>
        <v>0</v>
      </c>
    </row>
    <row r="229" spans="1:11" ht="15">
      <c r="A229" s="25" t="s">
        <v>206</v>
      </c>
      <c r="B229" s="40" t="s">
        <v>227</v>
      </c>
      <c r="C229" s="168"/>
      <c r="D229" s="29" t="s">
        <v>54</v>
      </c>
      <c r="E229" s="78">
        <f>+H229/1.15</f>
        <v>373.0434782608696</v>
      </c>
      <c r="F229" s="78">
        <f>+E229*I229</f>
        <v>0</v>
      </c>
      <c r="G229" s="79"/>
      <c r="H229" s="79">
        <v>429</v>
      </c>
      <c r="I229" s="150"/>
      <c r="J229" s="94">
        <f>+H229</f>
        <v>429</v>
      </c>
      <c r="K229" s="30">
        <f>+H229*I229</f>
        <v>0</v>
      </c>
    </row>
    <row r="230" spans="1:12" s="1" customFormat="1" ht="15">
      <c r="A230" s="15" t="s">
        <v>164</v>
      </c>
      <c r="B230" s="16"/>
      <c r="C230" s="16"/>
      <c r="D230" s="92"/>
      <c r="E230" s="92"/>
      <c r="F230" s="92"/>
      <c r="G230" s="92"/>
      <c r="H230" s="92"/>
      <c r="I230" s="149"/>
      <c r="J230" s="92"/>
      <c r="K230" s="107"/>
      <c r="L230" s="42"/>
    </row>
    <row r="231" spans="1:11" ht="15">
      <c r="A231" s="25" t="s">
        <v>135</v>
      </c>
      <c r="B231" s="40" t="s">
        <v>228</v>
      </c>
      <c r="C231" s="40"/>
      <c r="D231" s="29" t="s">
        <v>10</v>
      </c>
      <c r="E231" s="78">
        <f>+H231/1.15</f>
        <v>251.30434782608697</v>
      </c>
      <c r="F231" s="78">
        <f>+E231*I231</f>
        <v>0</v>
      </c>
      <c r="G231" s="79"/>
      <c r="H231" s="79">
        <v>289</v>
      </c>
      <c r="I231" s="150"/>
      <c r="J231" s="94">
        <f>+H231</f>
        <v>289</v>
      </c>
      <c r="K231" s="30">
        <f>+H231*I231</f>
        <v>0</v>
      </c>
    </row>
    <row r="232" spans="1:12" s="1" customFormat="1" ht="15">
      <c r="A232" s="15" t="s">
        <v>59</v>
      </c>
      <c r="B232" s="16"/>
      <c r="C232" s="16"/>
      <c r="D232" s="92"/>
      <c r="E232" s="92"/>
      <c r="F232" s="92"/>
      <c r="G232" s="92"/>
      <c r="H232" s="92"/>
      <c r="I232" s="149"/>
      <c r="J232" s="92"/>
      <c r="K232" s="107"/>
      <c r="L232" s="42"/>
    </row>
    <row r="233" spans="1:11" ht="15">
      <c r="A233" s="15" t="s">
        <v>173</v>
      </c>
      <c r="B233" s="16"/>
      <c r="C233" s="16"/>
      <c r="D233" s="92"/>
      <c r="E233" s="92"/>
      <c r="F233" s="92"/>
      <c r="G233" s="92"/>
      <c r="H233" s="92"/>
      <c r="I233" s="149"/>
      <c r="J233" s="92"/>
      <c r="K233" s="107"/>
    </row>
    <row r="234" spans="1:12" s="1" customFormat="1" ht="15.75" customHeight="1">
      <c r="A234" s="18" t="s">
        <v>60</v>
      </c>
      <c r="B234" s="19" t="s">
        <v>61</v>
      </c>
      <c r="C234" s="20"/>
      <c r="D234" s="29" t="s">
        <v>10</v>
      </c>
      <c r="E234" s="78">
        <f aca="true" t="shared" si="25" ref="E234:E239">+H234/1.15</f>
        <v>242.60869565217394</v>
      </c>
      <c r="F234" s="78">
        <f aca="true" t="shared" si="26" ref="F234:F239">+E234*I234</f>
        <v>0</v>
      </c>
      <c r="G234" s="79"/>
      <c r="H234" s="79">
        <v>279</v>
      </c>
      <c r="I234" s="150"/>
      <c r="J234" s="94">
        <f aca="true" t="shared" si="27" ref="J234:J239">+H234</f>
        <v>279</v>
      </c>
      <c r="K234" s="30">
        <f aca="true" t="shared" si="28" ref="K234:K239">+H234*I234</f>
        <v>0</v>
      </c>
      <c r="L234" s="42"/>
    </row>
    <row r="235" spans="1:11" ht="15">
      <c r="A235" s="25" t="s">
        <v>62</v>
      </c>
      <c r="B235" s="26" t="s">
        <v>63</v>
      </c>
      <c r="C235" s="28"/>
      <c r="D235" s="29" t="s">
        <v>10</v>
      </c>
      <c r="E235" s="78">
        <f t="shared" si="25"/>
        <v>242.60869565217394</v>
      </c>
      <c r="F235" s="78">
        <f t="shared" si="26"/>
        <v>0</v>
      </c>
      <c r="G235" s="79"/>
      <c r="H235" s="79">
        <v>279</v>
      </c>
      <c r="I235" s="150"/>
      <c r="J235" s="94">
        <f t="shared" si="27"/>
        <v>279</v>
      </c>
      <c r="K235" s="30">
        <f t="shared" si="28"/>
        <v>0</v>
      </c>
    </row>
    <row r="236" spans="1:11" ht="15">
      <c r="A236" s="25" t="s">
        <v>64</v>
      </c>
      <c r="B236" s="26" t="s">
        <v>362</v>
      </c>
      <c r="C236" s="28"/>
      <c r="D236" s="29" t="s">
        <v>10</v>
      </c>
      <c r="E236" s="78">
        <f t="shared" si="25"/>
        <v>242.60869565217394</v>
      </c>
      <c r="F236" s="78">
        <f t="shared" si="26"/>
        <v>0</v>
      </c>
      <c r="G236" s="79"/>
      <c r="H236" s="79">
        <v>279</v>
      </c>
      <c r="I236" s="150"/>
      <c r="J236" s="94">
        <f t="shared" si="27"/>
        <v>279</v>
      </c>
      <c r="K236" s="30">
        <f t="shared" si="28"/>
        <v>0</v>
      </c>
    </row>
    <row r="237" spans="1:11" ht="15">
      <c r="A237" s="25" t="s">
        <v>65</v>
      </c>
      <c r="B237" s="26" t="s">
        <v>363</v>
      </c>
      <c r="C237" s="28"/>
      <c r="D237" s="29" t="s">
        <v>10</v>
      </c>
      <c r="E237" s="78">
        <f t="shared" si="25"/>
        <v>242.60869565217394</v>
      </c>
      <c r="F237" s="78">
        <f t="shared" si="26"/>
        <v>0</v>
      </c>
      <c r="G237" s="79"/>
      <c r="H237" s="79">
        <v>279</v>
      </c>
      <c r="I237" s="150"/>
      <c r="J237" s="94">
        <f t="shared" si="27"/>
        <v>279</v>
      </c>
      <c r="K237" s="30">
        <f t="shared" si="28"/>
        <v>0</v>
      </c>
    </row>
    <row r="238" spans="1:11" ht="15">
      <c r="A238" s="25" t="s">
        <v>66</v>
      </c>
      <c r="B238" s="26" t="s">
        <v>67</v>
      </c>
      <c r="C238" s="28"/>
      <c r="D238" s="29" t="s">
        <v>10</v>
      </c>
      <c r="E238" s="78">
        <f t="shared" si="25"/>
        <v>242.60869565217394</v>
      </c>
      <c r="F238" s="78">
        <f t="shared" si="26"/>
        <v>0</v>
      </c>
      <c r="G238" s="79"/>
      <c r="H238" s="79">
        <v>279</v>
      </c>
      <c r="I238" s="150"/>
      <c r="J238" s="94">
        <f t="shared" si="27"/>
        <v>279</v>
      </c>
      <c r="K238" s="30">
        <f t="shared" si="28"/>
        <v>0</v>
      </c>
    </row>
    <row r="239" spans="1:12" s="1" customFormat="1" ht="15">
      <c r="A239" s="25" t="s">
        <v>68</v>
      </c>
      <c r="B239" s="26" t="s">
        <v>69</v>
      </c>
      <c r="C239" s="28"/>
      <c r="D239" s="29" t="s">
        <v>10</v>
      </c>
      <c r="E239" s="78">
        <f t="shared" si="25"/>
        <v>242.60869565217394</v>
      </c>
      <c r="F239" s="78">
        <f t="shared" si="26"/>
        <v>0</v>
      </c>
      <c r="G239" s="79"/>
      <c r="H239" s="79">
        <v>279</v>
      </c>
      <c r="I239" s="150"/>
      <c r="J239" s="94">
        <f t="shared" si="27"/>
        <v>279</v>
      </c>
      <c r="K239" s="30">
        <f t="shared" si="28"/>
        <v>0</v>
      </c>
      <c r="L239" s="42"/>
    </row>
    <row r="240" spans="1:12" s="35" customFormat="1" ht="15">
      <c r="A240" s="15" t="s">
        <v>175</v>
      </c>
      <c r="B240" s="16"/>
      <c r="C240" s="89"/>
      <c r="D240" s="92"/>
      <c r="E240" s="92"/>
      <c r="F240" s="92"/>
      <c r="G240" s="92"/>
      <c r="H240" s="92"/>
      <c r="I240" s="149"/>
      <c r="J240" s="92"/>
      <c r="K240" s="107"/>
      <c r="L240" s="44"/>
    </row>
    <row r="241" spans="1:11" ht="15">
      <c r="A241" s="25" t="s">
        <v>121</v>
      </c>
      <c r="B241" s="26" t="s">
        <v>136</v>
      </c>
      <c r="C241" s="28"/>
      <c r="D241" s="29" t="s">
        <v>10</v>
      </c>
      <c r="E241" s="78">
        <f>+H241/1.15</f>
        <v>260</v>
      </c>
      <c r="F241" s="78">
        <f>+E241*I241</f>
        <v>0</v>
      </c>
      <c r="G241" s="79"/>
      <c r="H241" s="79">
        <v>299</v>
      </c>
      <c r="I241" s="150"/>
      <c r="J241" s="94">
        <f>+H241</f>
        <v>299</v>
      </c>
      <c r="K241" s="30">
        <f>+H241*I241</f>
        <v>0</v>
      </c>
    </row>
    <row r="242" spans="1:12" s="1" customFormat="1" ht="15">
      <c r="A242" s="25" t="s">
        <v>122</v>
      </c>
      <c r="B242" s="26" t="s">
        <v>137</v>
      </c>
      <c r="C242" s="28"/>
      <c r="D242" s="29" t="s">
        <v>10</v>
      </c>
      <c r="E242" s="78">
        <f>+H242/1.15</f>
        <v>260</v>
      </c>
      <c r="F242" s="78">
        <f>+E242*I242</f>
        <v>0</v>
      </c>
      <c r="G242" s="79"/>
      <c r="H242" s="79">
        <v>299</v>
      </c>
      <c r="I242" s="150"/>
      <c r="J242" s="94">
        <f>+H242</f>
        <v>299</v>
      </c>
      <c r="K242" s="30">
        <f>+H242*I242</f>
        <v>0</v>
      </c>
      <c r="L242" s="42"/>
    </row>
    <row r="243" spans="1:12" s="1" customFormat="1" ht="15">
      <c r="A243" s="31" t="s">
        <v>124</v>
      </c>
      <c r="B243" s="32" t="s">
        <v>138</v>
      </c>
      <c r="C243" s="33"/>
      <c r="D243" s="29" t="s">
        <v>10</v>
      </c>
      <c r="E243" s="78">
        <f>+H243/1.15</f>
        <v>260</v>
      </c>
      <c r="F243" s="78">
        <f>+E243*I243</f>
        <v>0</v>
      </c>
      <c r="G243" s="79"/>
      <c r="H243" s="79">
        <v>299</v>
      </c>
      <c r="I243" s="150"/>
      <c r="J243" s="94">
        <f>+H243</f>
        <v>299</v>
      </c>
      <c r="K243" s="30">
        <f>+H243*I243</f>
        <v>0</v>
      </c>
      <c r="L243" s="42"/>
    </row>
    <row r="244" spans="1:12" s="1" customFormat="1" ht="15">
      <c r="A244" s="31" t="s">
        <v>123</v>
      </c>
      <c r="B244" s="32" t="s">
        <v>139</v>
      </c>
      <c r="C244" s="33"/>
      <c r="D244" s="29" t="s">
        <v>10</v>
      </c>
      <c r="E244" s="78">
        <f>+H244/1.15</f>
        <v>260</v>
      </c>
      <c r="F244" s="78">
        <f>+E244*I244</f>
        <v>0</v>
      </c>
      <c r="G244" s="79"/>
      <c r="H244" s="79">
        <v>299</v>
      </c>
      <c r="I244" s="150"/>
      <c r="J244" s="94">
        <f>+H244</f>
        <v>299</v>
      </c>
      <c r="K244" s="30">
        <f>+H244*I244</f>
        <v>0</v>
      </c>
      <c r="L244" s="42"/>
    </row>
    <row r="245" spans="1:11" ht="15">
      <c r="A245" s="15" t="s">
        <v>167</v>
      </c>
      <c r="B245" s="16"/>
      <c r="C245" s="16"/>
      <c r="D245" s="92"/>
      <c r="E245" s="92"/>
      <c r="F245" s="92"/>
      <c r="G245" s="92"/>
      <c r="H245" s="92"/>
      <c r="I245" s="149"/>
      <c r="J245" s="92"/>
      <c r="K245" s="107"/>
    </row>
    <row r="246" spans="1:256" s="5" customFormat="1" ht="15">
      <c r="A246" s="18" t="s">
        <v>84</v>
      </c>
      <c r="B246" s="19" t="s">
        <v>168</v>
      </c>
      <c r="C246" s="27"/>
      <c r="D246" s="29">
        <v>1</v>
      </c>
      <c r="E246" s="78">
        <f>+H246/1.15</f>
        <v>146.95652173913044</v>
      </c>
      <c r="F246" s="78">
        <f>+E246*I246</f>
        <v>0</v>
      </c>
      <c r="G246" s="79"/>
      <c r="H246" s="79">
        <v>169</v>
      </c>
      <c r="I246" s="150"/>
      <c r="J246" s="94">
        <f>+H246</f>
        <v>169</v>
      </c>
      <c r="K246" s="30">
        <f>+H246*I246</f>
        <v>0</v>
      </c>
      <c r="L246" s="39"/>
      <c r="M246" s="39"/>
      <c r="N246" s="39"/>
      <c r="O246" s="39"/>
      <c r="P246" s="39"/>
      <c r="Q246" s="39"/>
      <c r="R246" s="39"/>
      <c r="S246" s="39"/>
      <c r="T246" s="39"/>
      <c r="U246" s="39"/>
      <c r="V246" s="39"/>
      <c r="W246" s="39"/>
      <c r="X246" s="39"/>
      <c r="Y246" s="39"/>
      <c r="Z246" s="39"/>
      <c r="AA246" s="39"/>
      <c r="AB246" s="39"/>
      <c r="AC246" s="39"/>
      <c r="AD246" s="39"/>
      <c r="AE246" s="39"/>
      <c r="AF246" s="39"/>
      <c r="AG246" s="39"/>
      <c r="AH246" s="39"/>
      <c r="AI246" s="39"/>
      <c r="AJ246" s="39"/>
      <c r="AK246" s="39"/>
      <c r="AL246" s="39"/>
      <c r="AM246" s="39"/>
      <c r="AN246" s="39"/>
      <c r="AO246" s="39"/>
      <c r="AP246" s="39"/>
      <c r="AQ246" s="39"/>
      <c r="AR246" s="39"/>
      <c r="AS246" s="39"/>
      <c r="AT246" s="39"/>
      <c r="AU246" s="39"/>
      <c r="AV246" s="39"/>
      <c r="AW246" s="39"/>
      <c r="AX246" s="39"/>
      <c r="AY246" s="39"/>
      <c r="AZ246" s="39"/>
      <c r="BA246" s="39"/>
      <c r="BB246" s="39"/>
      <c r="BC246" s="39"/>
      <c r="BD246" s="39"/>
      <c r="BE246" s="39"/>
      <c r="BF246" s="39"/>
      <c r="BG246" s="39"/>
      <c r="BH246" s="39"/>
      <c r="BI246" s="39"/>
      <c r="BJ246" s="39"/>
      <c r="BK246" s="39"/>
      <c r="BL246" s="39"/>
      <c r="BM246" s="39"/>
      <c r="BN246" s="39"/>
      <c r="BO246" s="39"/>
      <c r="BP246" s="39"/>
      <c r="BQ246" s="39"/>
      <c r="BR246" s="39"/>
      <c r="BS246" s="39"/>
      <c r="BT246" s="39"/>
      <c r="BU246" s="39"/>
      <c r="BV246" s="39"/>
      <c r="BW246" s="39"/>
      <c r="BX246" s="39"/>
      <c r="BY246" s="39"/>
      <c r="BZ246" s="39"/>
      <c r="CA246" s="39"/>
      <c r="CB246" s="39"/>
      <c r="CC246" s="39"/>
      <c r="CD246" s="39"/>
      <c r="CE246" s="39"/>
      <c r="CF246" s="39"/>
      <c r="CG246" s="39"/>
      <c r="CH246" s="39"/>
      <c r="CI246" s="39"/>
      <c r="CJ246" s="39"/>
      <c r="CK246" s="39"/>
      <c r="CL246" s="39"/>
      <c r="CM246" s="39"/>
      <c r="CN246" s="39"/>
      <c r="CO246" s="39"/>
      <c r="CP246" s="39"/>
      <c r="CQ246" s="39"/>
      <c r="CR246" s="39"/>
      <c r="CS246" s="39"/>
      <c r="CT246" s="39"/>
      <c r="CU246" s="39"/>
      <c r="CV246" s="39"/>
      <c r="CW246" s="39"/>
      <c r="CX246" s="39"/>
      <c r="CY246" s="39"/>
      <c r="CZ246" s="39"/>
      <c r="DA246" s="39"/>
      <c r="DB246" s="39"/>
      <c r="DC246" s="39"/>
      <c r="DD246" s="39"/>
      <c r="DE246" s="39"/>
      <c r="DF246" s="39"/>
      <c r="DG246" s="39"/>
      <c r="DH246" s="39"/>
      <c r="DI246" s="39"/>
      <c r="DJ246" s="39"/>
      <c r="DK246" s="39"/>
      <c r="DL246" s="39"/>
      <c r="DM246" s="39"/>
      <c r="DN246" s="39"/>
      <c r="DO246" s="39"/>
      <c r="DP246" s="39"/>
      <c r="DQ246" s="39"/>
      <c r="DR246" s="39"/>
      <c r="DS246" s="39"/>
      <c r="DT246" s="39"/>
      <c r="DU246" s="39"/>
      <c r="DV246" s="39"/>
      <c r="DW246" s="39"/>
      <c r="DX246" s="39"/>
      <c r="DY246" s="39"/>
      <c r="DZ246" s="39"/>
      <c r="EA246" s="39"/>
      <c r="EB246" s="39"/>
      <c r="EC246" s="39"/>
      <c r="ED246" s="39"/>
      <c r="EE246" s="39"/>
      <c r="EF246" s="39"/>
      <c r="EG246" s="39"/>
      <c r="EH246" s="39"/>
      <c r="EI246" s="39"/>
      <c r="EJ246" s="39"/>
      <c r="EK246" s="39"/>
      <c r="EL246" s="39"/>
      <c r="EM246" s="39"/>
      <c r="EN246" s="39"/>
      <c r="EO246" s="39"/>
      <c r="EP246" s="39"/>
      <c r="EQ246" s="39"/>
      <c r="ER246" s="39"/>
      <c r="ES246" s="39"/>
      <c r="ET246" s="39"/>
      <c r="EU246" s="39"/>
      <c r="EV246" s="39"/>
      <c r="EW246" s="39"/>
      <c r="EX246" s="39"/>
      <c r="EY246" s="39"/>
      <c r="EZ246" s="39"/>
      <c r="FA246" s="39"/>
      <c r="FB246" s="39"/>
      <c r="FC246" s="39"/>
      <c r="FD246" s="39"/>
      <c r="FE246" s="39"/>
      <c r="FF246" s="39"/>
      <c r="FG246" s="39"/>
      <c r="FH246" s="39"/>
      <c r="FI246" s="39"/>
      <c r="FJ246" s="39"/>
      <c r="FK246" s="39"/>
      <c r="FL246" s="39"/>
      <c r="FM246" s="39"/>
      <c r="FN246" s="39"/>
      <c r="FO246" s="39"/>
      <c r="FP246" s="39"/>
      <c r="FQ246" s="39"/>
      <c r="FR246" s="39"/>
      <c r="FS246" s="39"/>
      <c r="FT246" s="39"/>
      <c r="FU246" s="39"/>
      <c r="FV246" s="39"/>
      <c r="FW246" s="39"/>
      <c r="FX246" s="39"/>
      <c r="FY246" s="39"/>
      <c r="FZ246" s="39"/>
      <c r="GA246" s="39"/>
      <c r="GB246" s="39"/>
      <c r="GC246" s="39"/>
      <c r="GD246" s="39"/>
      <c r="GE246" s="39"/>
      <c r="GF246" s="39"/>
      <c r="GG246" s="39"/>
      <c r="GH246" s="39"/>
      <c r="GI246" s="39"/>
      <c r="GJ246" s="39"/>
      <c r="GK246" s="39"/>
      <c r="GL246" s="39"/>
      <c r="GM246" s="39"/>
      <c r="GN246" s="39"/>
      <c r="GO246" s="39"/>
      <c r="GP246" s="39"/>
      <c r="GQ246" s="39"/>
      <c r="GR246" s="39"/>
      <c r="GS246" s="39"/>
      <c r="GT246" s="39"/>
      <c r="GU246" s="39"/>
      <c r="GV246" s="39"/>
      <c r="GW246" s="39"/>
      <c r="GX246" s="39"/>
      <c r="GY246" s="39"/>
      <c r="GZ246" s="39"/>
      <c r="HA246" s="39"/>
      <c r="HB246" s="39"/>
      <c r="HC246" s="39"/>
      <c r="HD246" s="39"/>
      <c r="HE246" s="39"/>
      <c r="HF246" s="39"/>
      <c r="HG246" s="39"/>
      <c r="HH246" s="39"/>
      <c r="HI246" s="39"/>
      <c r="HJ246" s="39"/>
      <c r="HK246" s="39"/>
      <c r="HL246" s="39"/>
      <c r="HM246" s="39"/>
      <c r="HN246" s="39"/>
      <c r="HO246" s="39"/>
      <c r="HP246" s="39"/>
      <c r="HQ246" s="39"/>
      <c r="HR246" s="39"/>
      <c r="HS246" s="39"/>
      <c r="HT246" s="39"/>
      <c r="HU246" s="39"/>
      <c r="HV246" s="39"/>
      <c r="HW246" s="39"/>
      <c r="HX246" s="39"/>
      <c r="HY246" s="39"/>
      <c r="HZ246" s="39"/>
      <c r="IA246" s="39"/>
      <c r="IB246" s="39"/>
      <c r="IC246" s="39"/>
      <c r="ID246" s="39"/>
      <c r="IE246" s="39"/>
      <c r="IF246" s="39"/>
      <c r="IG246" s="39"/>
      <c r="IH246" s="39"/>
      <c r="II246" s="39"/>
      <c r="IJ246" s="39"/>
      <c r="IK246" s="39"/>
      <c r="IL246" s="39"/>
      <c r="IM246" s="39"/>
      <c r="IN246" s="39"/>
      <c r="IO246" s="39"/>
      <c r="IP246" s="39"/>
      <c r="IQ246" s="39"/>
      <c r="IR246" s="39"/>
      <c r="IS246" s="39"/>
      <c r="IT246" s="39"/>
      <c r="IU246" s="39"/>
      <c r="IV246" s="39"/>
    </row>
    <row r="247" spans="1:11" ht="15">
      <c r="A247" s="15" t="s">
        <v>157</v>
      </c>
      <c r="B247" s="90"/>
      <c r="C247" s="91"/>
      <c r="D247" s="92"/>
      <c r="E247" s="92"/>
      <c r="F247" s="92"/>
      <c r="G247" s="92"/>
      <c r="H247" s="92"/>
      <c r="I247" s="149"/>
      <c r="J247" s="92"/>
      <c r="K247" s="107"/>
    </row>
    <row r="248" spans="1:12" s="1" customFormat="1" ht="15">
      <c r="A248" s="25" t="s">
        <v>192</v>
      </c>
      <c r="B248" s="201" t="s">
        <v>518</v>
      </c>
      <c r="C248" s="202"/>
      <c r="D248" s="29" t="s">
        <v>85</v>
      </c>
      <c r="E248" s="78">
        <f>+H248/1.15</f>
        <v>164.34782608695653</v>
      </c>
      <c r="F248" s="78">
        <f>+E248*I248</f>
        <v>0</v>
      </c>
      <c r="G248" s="79"/>
      <c r="H248" s="79">
        <v>189</v>
      </c>
      <c r="I248" s="150"/>
      <c r="J248" s="94">
        <f>+H248</f>
        <v>189</v>
      </c>
      <c r="K248" s="30">
        <f>+H248*I248</f>
        <v>0</v>
      </c>
      <c r="L248" s="42"/>
    </row>
    <row r="249" spans="1:12" s="1" customFormat="1" ht="15">
      <c r="A249" s="15" t="s">
        <v>156</v>
      </c>
      <c r="B249" s="16"/>
      <c r="C249" s="89"/>
      <c r="D249" s="92"/>
      <c r="E249" s="92"/>
      <c r="F249" s="92"/>
      <c r="G249" s="92"/>
      <c r="H249" s="92"/>
      <c r="I249" s="149"/>
      <c r="J249" s="92"/>
      <c r="K249" s="107"/>
      <c r="L249" s="42"/>
    </row>
    <row r="250" spans="1:12" s="1" customFormat="1" ht="15">
      <c r="A250" s="67" t="s">
        <v>108</v>
      </c>
      <c r="B250" s="68" t="s">
        <v>117</v>
      </c>
      <c r="C250" s="69"/>
      <c r="D250" s="29" t="s">
        <v>118</v>
      </c>
      <c r="E250" s="78">
        <f>+H250/1.15</f>
        <v>181.73913043478262</v>
      </c>
      <c r="F250" s="78">
        <f>+E250*I250</f>
        <v>0</v>
      </c>
      <c r="G250" s="79"/>
      <c r="H250" s="79">
        <v>209</v>
      </c>
      <c r="I250" s="150"/>
      <c r="J250" s="94">
        <f>+H250</f>
        <v>209</v>
      </c>
      <c r="K250" s="30">
        <f>+H250*I250</f>
        <v>0</v>
      </c>
      <c r="L250" s="42"/>
    </row>
    <row r="251" spans="1:12" s="1" customFormat="1" ht="15">
      <c r="A251" s="15" t="s">
        <v>233</v>
      </c>
      <c r="B251" s="16"/>
      <c r="C251" s="16"/>
      <c r="D251" s="92"/>
      <c r="E251" s="92"/>
      <c r="F251" s="92"/>
      <c r="G251" s="92"/>
      <c r="H251" s="92"/>
      <c r="I251" s="149"/>
      <c r="J251" s="92"/>
      <c r="K251" s="107"/>
      <c r="L251" s="42"/>
    </row>
    <row r="252" spans="1:12" s="1" customFormat="1" ht="15">
      <c r="A252" s="25" t="s">
        <v>235</v>
      </c>
      <c r="B252" s="70" t="s">
        <v>239</v>
      </c>
      <c r="C252" s="33"/>
      <c r="D252" s="29" t="s">
        <v>234</v>
      </c>
      <c r="E252" s="78">
        <f>+H252/1.15</f>
        <v>173.0434782608696</v>
      </c>
      <c r="F252" s="78">
        <f>+E252*I252</f>
        <v>0</v>
      </c>
      <c r="G252" s="79"/>
      <c r="H252" s="79">
        <v>199</v>
      </c>
      <c r="I252" s="150"/>
      <c r="J252" s="94">
        <f>+H252</f>
        <v>199</v>
      </c>
      <c r="K252" s="30">
        <f>+H252*I252</f>
        <v>0</v>
      </c>
      <c r="L252" s="42"/>
    </row>
    <row r="253" spans="1:12" s="1" customFormat="1" ht="15.75" customHeight="1">
      <c r="A253" s="31" t="s">
        <v>236</v>
      </c>
      <c r="B253" s="72" t="s">
        <v>240</v>
      </c>
      <c r="C253" s="33"/>
      <c r="D253" s="29" t="s">
        <v>234</v>
      </c>
      <c r="E253" s="78">
        <f>+H253/1.15</f>
        <v>173.0434782608696</v>
      </c>
      <c r="F253" s="78">
        <f>+E253*I253</f>
        <v>0</v>
      </c>
      <c r="G253" s="79"/>
      <c r="H253" s="79">
        <v>199</v>
      </c>
      <c r="I253" s="150"/>
      <c r="J253" s="94">
        <f>+H253</f>
        <v>199</v>
      </c>
      <c r="K253" s="30">
        <f>+H253*I253</f>
        <v>0</v>
      </c>
      <c r="L253" s="42"/>
    </row>
    <row r="254" spans="1:12" s="1" customFormat="1" ht="15">
      <c r="A254" s="31" t="s">
        <v>237</v>
      </c>
      <c r="B254" s="72" t="s">
        <v>241</v>
      </c>
      <c r="C254" s="33"/>
      <c r="D254" s="29" t="s">
        <v>234</v>
      </c>
      <c r="E254" s="78">
        <f>+H254/1.15</f>
        <v>173.0434782608696</v>
      </c>
      <c r="F254" s="78">
        <f>+E254*I254</f>
        <v>0</v>
      </c>
      <c r="G254" s="79"/>
      <c r="H254" s="79">
        <v>199</v>
      </c>
      <c r="I254" s="150"/>
      <c r="J254" s="94">
        <f>+H254</f>
        <v>199</v>
      </c>
      <c r="K254" s="30">
        <f>+H254*I254</f>
        <v>0</v>
      </c>
      <c r="L254" s="42"/>
    </row>
    <row r="255" spans="1:12" s="1" customFormat="1" ht="15">
      <c r="A255" s="31" t="s">
        <v>238</v>
      </c>
      <c r="B255" s="70" t="s">
        <v>242</v>
      </c>
      <c r="C255" s="28"/>
      <c r="D255" s="29" t="s">
        <v>234</v>
      </c>
      <c r="E255" s="78">
        <f>+H255/1.15</f>
        <v>173.0434782608696</v>
      </c>
      <c r="F255" s="78">
        <f>+E255*I255</f>
        <v>0</v>
      </c>
      <c r="G255" s="79"/>
      <c r="H255" s="79">
        <v>199</v>
      </c>
      <c r="I255" s="150"/>
      <c r="J255" s="94">
        <f>+H255</f>
        <v>199</v>
      </c>
      <c r="K255" s="30">
        <f>+H255*I255</f>
        <v>0</v>
      </c>
      <c r="L255" s="42"/>
    </row>
    <row r="256" spans="1:11" ht="15">
      <c r="A256" s="307"/>
      <c r="B256" s="308"/>
      <c r="C256" s="309" t="s">
        <v>396</v>
      </c>
      <c r="D256" s="310"/>
      <c r="E256" s="310"/>
      <c r="F256" s="310"/>
      <c r="G256" s="310"/>
      <c r="H256" s="311"/>
      <c r="I256" s="312"/>
      <c r="J256" s="312"/>
      <c r="K256" s="313">
        <f>SUM(K22:K255)</f>
        <v>0</v>
      </c>
    </row>
    <row r="257" spans="1:11" ht="15">
      <c r="A257" s="26"/>
      <c r="B257" s="108"/>
      <c r="C257" s="104"/>
      <c r="D257" s="56"/>
      <c r="E257" s="56"/>
      <c r="F257" s="105"/>
      <c r="G257" s="105"/>
      <c r="H257" s="77"/>
      <c r="I257" s="57"/>
      <c r="J257" s="55"/>
      <c r="K257" s="73"/>
    </row>
    <row r="258" spans="1:11" ht="15">
      <c r="A258" s="15" t="s">
        <v>244</v>
      </c>
      <c r="B258" s="74"/>
      <c r="C258" s="16"/>
      <c r="D258" s="17"/>
      <c r="E258" s="17"/>
      <c r="F258" s="14"/>
      <c r="G258" s="14"/>
      <c r="H258" s="12" t="s">
        <v>264</v>
      </c>
      <c r="I258" s="22" t="s">
        <v>355</v>
      </c>
      <c r="J258" s="95" t="s">
        <v>243</v>
      </c>
      <c r="K258" s="88" t="s">
        <v>356</v>
      </c>
    </row>
    <row r="259" spans="1:11" ht="15">
      <c r="A259" s="25" t="s">
        <v>259</v>
      </c>
      <c r="B259" s="26" t="s">
        <v>300</v>
      </c>
      <c r="C259" s="28"/>
      <c r="D259" s="29">
        <v>1</v>
      </c>
      <c r="E259" s="81"/>
      <c r="F259" s="81"/>
      <c r="G259" s="79"/>
      <c r="H259" s="79">
        <v>2</v>
      </c>
      <c r="I259" s="152"/>
      <c r="J259" s="96">
        <f aca="true" t="shared" si="29" ref="J259:J264">+H259</f>
        <v>2</v>
      </c>
      <c r="K259" s="30">
        <f aca="true" t="shared" si="30" ref="K259:K264">+H259*I259</f>
        <v>0</v>
      </c>
    </row>
    <row r="260" spans="1:11" ht="15">
      <c r="A260" s="25" t="s">
        <v>99</v>
      </c>
      <c r="B260" s="26" t="s">
        <v>100</v>
      </c>
      <c r="C260" s="28"/>
      <c r="D260" s="29">
        <v>1</v>
      </c>
      <c r="E260" s="81"/>
      <c r="F260" s="81"/>
      <c r="G260" s="79"/>
      <c r="H260" s="79">
        <v>8</v>
      </c>
      <c r="I260" s="152"/>
      <c r="J260" s="96">
        <f t="shared" si="29"/>
        <v>8</v>
      </c>
      <c r="K260" s="30">
        <f t="shared" si="30"/>
        <v>0</v>
      </c>
    </row>
    <row r="261" spans="1:11" ht="15">
      <c r="A261" s="26" t="s">
        <v>229</v>
      </c>
      <c r="B261" s="32" t="s">
        <v>338</v>
      </c>
      <c r="C261" s="33"/>
      <c r="D261" s="29">
        <v>1</v>
      </c>
      <c r="E261" s="81"/>
      <c r="F261" s="81"/>
      <c r="G261" s="79"/>
      <c r="H261" s="79">
        <v>49</v>
      </c>
      <c r="I261" s="150"/>
      <c r="J261" s="96">
        <f t="shared" si="29"/>
        <v>49</v>
      </c>
      <c r="K261" s="30">
        <f t="shared" si="30"/>
        <v>0</v>
      </c>
    </row>
    <row r="262" spans="1:11" ht="15">
      <c r="A262" s="26" t="s">
        <v>207</v>
      </c>
      <c r="B262" s="26" t="s">
        <v>154</v>
      </c>
      <c r="C262" s="28"/>
      <c r="D262" s="29">
        <v>1</v>
      </c>
      <c r="E262" s="81"/>
      <c r="F262" s="81"/>
      <c r="G262" s="79"/>
      <c r="H262" s="79">
        <v>8</v>
      </c>
      <c r="I262" s="152"/>
      <c r="J262" s="96">
        <f t="shared" si="29"/>
        <v>8</v>
      </c>
      <c r="K262" s="30">
        <f t="shared" si="30"/>
        <v>0</v>
      </c>
    </row>
    <row r="263" spans="1:11" ht="15">
      <c r="A263" s="102" t="s">
        <v>417</v>
      </c>
      <c r="B263" s="171" t="s">
        <v>418</v>
      </c>
      <c r="C263" s="185"/>
      <c r="D263" s="21"/>
      <c r="E263" s="80"/>
      <c r="F263" s="80"/>
      <c r="G263" s="101"/>
      <c r="H263" s="122">
        <v>8</v>
      </c>
      <c r="I263" s="94"/>
      <c r="J263" s="125">
        <f t="shared" si="29"/>
        <v>8</v>
      </c>
      <c r="K263" s="99">
        <f t="shared" si="30"/>
        <v>0</v>
      </c>
    </row>
    <row r="264" spans="1:11" ht="15">
      <c r="A264" s="123" t="s">
        <v>368</v>
      </c>
      <c r="B264" s="171" t="s">
        <v>369</v>
      </c>
      <c r="C264" s="185"/>
      <c r="D264" s="21"/>
      <c r="E264" s="80"/>
      <c r="F264" s="80"/>
      <c r="G264" s="101"/>
      <c r="H264" s="103">
        <v>20</v>
      </c>
      <c r="I264" s="150"/>
      <c r="J264" s="125">
        <f t="shared" si="29"/>
        <v>20</v>
      </c>
      <c r="K264" s="99">
        <f t="shared" si="30"/>
        <v>0</v>
      </c>
    </row>
    <row r="265" spans="1:11" ht="15">
      <c r="A265" s="15" t="s">
        <v>301</v>
      </c>
      <c r="B265" s="90"/>
      <c r="C265" s="91"/>
      <c r="D265" s="92"/>
      <c r="E265" s="92"/>
      <c r="F265" s="92"/>
      <c r="G265" s="92"/>
      <c r="H265" s="92"/>
      <c r="I265" s="149"/>
      <c r="J265" s="124"/>
      <c r="K265" s="107"/>
    </row>
    <row r="266" spans="1:11" ht="15">
      <c r="A266" s="25" t="s">
        <v>70</v>
      </c>
      <c r="B266" s="26" t="s">
        <v>101</v>
      </c>
      <c r="C266" s="28"/>
      <c r="D266" s="29">
        <v>1</v>
      </c>
      <c r="E266" s="81"/>
      <c r="F266" s="81"/>
      <c r="G266" s="79"/>
      <c r="H266" s="79">
        <v>185</v>
      </c>
      <c r="I266" s="150"/>
      <c r="J266" s="96">
        <f>+H266</f>
        <v>185</v>
      </c>
      <c r="K266" s="30">
        <f>+H266*I266</f>
        <v>0</v>
      </c>
    </row>
    <row r="267" spans="1:11" ht="15">
      <c r="A267" s="31" t="s">
        <v>102</v>
      </c>
      <c r="B267" s="32" t="s">
        <v>71</v>
      </c>
      <c r="C267" s="33"/>
      <c r="D267" s="29">
        <v>1</v>
      </c>
      <c r="E267" s="81"/>
      <c r="F267" s="81"/>
      <c r="G267" s="79"/>
      <c r="H267" s="79">
        <v>9</v>
      </c>
      <c r="I267" s="150"/>
      <c r="J267" s="96">
        <f>+H267</f>
        <v>9</v>
      </c>
      <c r="K267" s="30">
        <f>+H267*I267</f>
        <v>0</v>
      </c>
    </row>
    <row r="268" spans="1:11" ht="15" customHeight="1">
      <c r="A268" s="25" t="s">
        <v>98</v>
      </c>
      <c r="B268" s="26" t="s">
        <v>158</v>
      </c>
      <c r="C268" s="28"/>
      <c r="D268" s="29">
        <v>1</v>
      </c>
      <c r="E268" s="81"/>
      <c r="F268" s="81"/>
      <c r="G268" s="79"/>
      <c r="H268" s="79">
        <v>7</v>
      </c>
      <c r="I268" s="150"/>
      <c r="J268" s="96">
        <f>+H268</f>
        <v>7</v>
      </c>
      <c r="K268" s="30">
        <f>+H268*I268</f>
        <v>0</v>
      </c>
    </row>
    <row r="269" spans="1:11" ht="15" customHeight="1">
      <c r="A269" s="15" t="s">
        <v>302</v>
      </c>
      <c r="B269" s="16"/>
      <c r="C269" s="89"/>
      <c r="D269" s="92"/>
      <c r="E269" s="92"/>
      <c r="F269" s="92"/>
      <c r="G269" s="92"/>
      <c r="H269" s="92"/>
      <c r="I269" s="149"/>
      <c r="J269" s="124"/>
      <c r="K269" s="107"/>
    </row>
    <row r="270" spans="1:11" ht="15">
      <c r="A270" s="18" t="s">
        <v>72</v>
      </c>
      <c r="B270" s="19" t="s">
        <v>73</v>
      </c>
      <c r="C270" s="84"/>
      <c r="D270" s="29">
        <v>1</v>
      </c>
      <c r="E270" s="81"/>
      <c r="F270" s="81"/>
      <c r="G270" s="79"/>
      <c r="H270" s="79">
        <v>4.5</v>
      </c>
      <c r="I270" s="150"/>
      <c r="J270" s="96">
        <f aca="true" t="shared" si="31" ref="J270:J283">+H270</f>
        <v>4.5</v>
      </c>
      <c r="K270" s="30">
        <f aca="true" t="shared" si="32" ref="K270:K283">+H270*I270</f>
        <v>0</v>
      </c>
    </row>
    <row r="271" spans="1:11" ht="15" customHeight="1">
      <c r="A271" s="25" t="s">
        <v>141</v>
      </c>
      <c r="B271" s="26" t="s">
        <v>160</v>
      </c>
      <c r="C271" s="85"/>
      <c r="D271" s="29" t="s">
        <v>129</v>
      </c>
      <c r="E271" s="81"/>
      <c r="F271" s="81"/>
      <c r="G271" s="79"/>
      <c r="H271" s="79">
        <v>8</v>
      </c>
      <c r="I271" s="150"/>
      <c r="J271" s="96">
        <f t="shared" si="31"/>
        <v>8</v>
      </c>
      <c r="K271" s="30">
        <f t="shared" si="32"/>
        <v>0</v>
      </c>
    </row>
    <row r="272" spans="1:11" ht="15" customHeight="1">
      <c r="A272" s="25" t="s">
        <v>142</v>
      </c>
      <c r="B272" s="26" t="s">
        <v>159</v>
      </c>
      <c r="C272" s="85"/>
      <c r="D272" s="29" t="s">
        <v>129</v>
      </c>
      <c r="E272" s="81"/>
      <c r="F272" s="81"/>
      <c r="G272" s="79"/>
      <c r="H272" s="79">
        <v>17</v>
      </c>
      <c r="I272" s="150"/>
      <c r="J272" s="96">
        <f t="shared" si="31"/>
        <v>17</v>
      </c>
      <c r="K272" s="30">
        <f t="shared" si="32"/>
        <v>0</v>
      </c>
    </row>
    <row r="273" spans="1:11" ht="15">
      <c r="A273" s="25" t="s">
        <v>143</v>
      </c>
      <c r="B273" s="26" t="s">
        <v>366</v>
      </c>
      <c r="C273" s="169" t="s">
        <v>374</v>
      </c>
      <c r="D273" s="29" t="s">
        <v>129</v>
      </c>
      <c r="E273" s="81"/>
      <c r="F273" s="81"/>
      <c r="G273" s="79"/>
      <c r="H273" s="79">
        <v>17</v>
      </c>
      <c r="I273" s="150"/>
      <c r="J273" s="96">
        <f t="shared" si="31"/>
        <v>17</v>
      </c>
      <c r="K273" s="30">
        <f t="shared" si="32"/>
        <v>0</v>
      </c>
    </row>
    <row r="274" spans="1:11" ht="15">
      <c r="A274" s="25" t="s">
        <v>304</v>
      </c>
      <c r="B274" s="109" t="s">
        <v>305</v>
      </c>
      <c r="C274" s="170"/>
      <c r="D274" s="29" t="s">
        <v>129</v>
      </c>
      <c r="E274" s="81"/>
      <c r="F274" s="81"/>
      <c r="G274" s="79"/>
      <c r="H274" s="79">
        <v>17</v>
      </c>
      <c r="I274" s="150"/>
      <c r="J274" s="96">
        <f t="shared" si="31"/>
        <v>17</v>
      </c>
      <c r="K274" s="30">
        <f t="shared" si="32"/>
        <v>0</v>
      </c>
    </row>
    <row r="275" spans="1:11" ht="15">
      <c r="A275" s="25" t="s">
        <v>144</v>
      </c>
      <c r="B275" s="26" t="s">
        <v>353</v>
      </c>
      <c r="C275" s="169"/>
      <c r="D275" s="29" t="s">
        <v>129</v>
      </c>
      <c r="E275" s="81"/>
      <c r="F275" s="81"/>
      <c r="G275" s="79"/>
      <c r="H275" s="79">
        <v>9</v>
      </c>
      <c r="I275" s="150"/>
      <c r="J275" s="96">
        <f t="shared" si="31"/>
        <v>9</v>
      </c>
      <c r="K275" s="30">
        <f t="shared" si="32"/>
        <v>0</v>
      </c>
    </row>
    <row r="276" spans="1:11" ht="15">
      <c r="A276" s="25" t="s">
        <v>148</v>
      </c>
      <c r="B276" s="58" t="s">
        <v>314</v>
      </c>
      <c r="C276" s="169" t="s">
        <v>374</v>
      </c>
      <c r="D276" s="29" t="s">
        <v>129</v>
      </c>
      <c r="E276" s="81"/>
      <c r="F276" s="81"/>
      <c r="G276" s="79"/>
      <c r="H276" s="79">
        <v>17</v>
      </c>
      <c r="I276" s="150"/>
      <c r="J276" s="96">
        <f t="shared" si="31"/>
        <v>17</v>
      </c>
      <c r="K276" s="30">
        <f t="shared" si="32"/>
        <v>0</v>
      </c>
    </row>
    <row r="277" spans="1:11" ht="15" customHeight="1">
      <c r="A277" s="25" t="s">
        <v>161</v>
      </c>
      <c r="B277" s="58" t="s">
        <v>352</v>
      </c>
      <c r="C277" s="169" t="s">
        <v>374</v>
      </c>
      <c r="D277" s="29" t="s">
        <v>129</v>
      </c>
      <c r="E277" s="81"/>
      <c r="F277" s="81"/>
      <c r="G277" s="79"/>
      <c r="H277" s="79">
        <v>17</v>
      </c>
      <c r="I277" s="150"/>
      <c r="J277" s="96">
        <f t="shared" si="31"/>
        <v>17</v>
      </c>
      <c r="K277" s="30">
        <f t="shared" si="32"/>
        <v>0</v>
      </c>
    </row>
    <row r="278" spans="1:11" ht="15">
      <c r="A278" s="25" t="s">
        <v>145</v>
      </c>
      <c r="B278" s="26" t="s">
        <v>153</v>
      </c>
      <c r="C278" s="85"/>
      <c r="D278" s="29" t="s">
        <v>129</v>
      </c>
      <c r="E278" s="81"/>
      <c r="F278" s="81"/>
      <c r="G278" s="79"/>
      <c r="H278" s="79">
        <v>6</v>
      </c>
      <c r="I278" s="150"/>
      <c r="J278" s="96">
        <f t="shared" si="31"/>
        <v>6</v>
      </c>
      <c r="K278" s="30">
        <f t="shared" si="32"/>
        <v>0</v>
      </c>
    </row>
    <row r="279" spans="1:11" ht="15">
      <c r="A279" s="25" t="s">
        <v>128</v>
      </c>
      <c r="B279" s="26" t="s">
        <v>140</v>
      </c>
      <c r="C279" s="85"/>
      <c r="D279" s="29" t="s">
        <v>129</v>
      </c>
      <c r="E279" s="81"/>
      <c r="F279" s="81"/>
      <c r="G279" s="79"/>
      <c r="H279" s="79">
        <v>6</v>
      </c>
      <c r="I279" s="150"/>
      <c r="J279" s="96">
        <f t="shared" si="31"/>
        <v>6</v>
      </c>
      <c r="K279" s="30">
        <f t="shared" si="32"/>
        <v>0</v>
      </c>
    </row>
    <row r="280" spans="1:11" ht="15">
      <c r="A280" s="25" t="s">
        <v>146</v>
      </c>
      <c r="B280" s="26" t="s">
        <v>315</v>
      </c>
      <c r="C280" s="85"/>
      <c r="D280" s="29" t="s">
        <v>129</v>
      </c>
      <c r="E280" s="81"/>
      <c r="F280" s="81"/>
      <c r="G280" s="79"/>
      <c r="H280" s="79">
        <v>6</v>
      </c>
      <c r="I280" s="150"/>
      <c r="J280" s="96">
        <f t="shared" si="31"/>
        <v>6</v>
      </c>
      <c r="K280" s="30">
        <f t="shared" si="32"/>
        <v>0</v>
      </c>
    </row>
    <row r="281" spans="1:11" ht="15">
      <c r="A281" s="25" t="s">
        <v>147</v>
      </c>
      <c r="B281" s="26" t="s">
        <v>316</v>
      </c>
      <c r="C281" s="85"/>
      <c r="D281" s="29" t="s">
        <v>129</v>
      </c>
      <c r="E281" s="81"/>
      <c r="F281" s="81"/>
      <c r="G281" s="79"/>
      <c r="H281" s="79">
        <v>10</v>
      </c>
      <c r="I281" s="150"/>
      <c r="J281" s="96">
        <f t="shared" si="31"/>
        <v>10</v>
      </c>
      <c r="K281" s="30">
        <f t="shared" si="32"/>
        <v>0</v>
      </c>
    </row>
    <row r="282" spans="1:11" ht="15">
      <c r="A282" s="25" t="s">
        <v>74</v>
      </c>
      <c r="B282" s="26" t="s">
        <v>75</v>
      </c>
      <c r="C282" s="85"/>
      <c r="D282" s="29">
        <v>1</v>
      </c>
      <c r="E282" s="81"/>
      <c r="F282" s="81"/>
      <c r="G282" s="79"/>
      <c r="H282" s="79">
        <v>14</v>
      </c>
      <c r="I282" s="150"/>
      <c r="J282" s="96">
        <f t="shared" si="31"/>
        <v>14</v>
      </c>
      <c r="K282" s="30">
        <f t="shared" si="32"/>
        <v>0</v>
      </c>
    </row>
    <row r="283" spans="1:11" ht="15">
      <c r="A283" s="25" t="s">
        <v>263</v>
      </c>
      <c r="B283" s="201" t="s">
        <v>303</v>
      </c>
      <c r="C283" s="202"/>
      <c r="D283" s="29" t="s">
        <v>129</v>
      </c>
      <c r="E283" s="81"/>
      <c r="F283" s="81"/>
      <c r="G283" s="79"/>
      <c r="H283" s="79">
        <v>17</v>
      </c>
      <c r="I283" s="150"/>
      <c r="J283" s="96">
        <f t="shared" si="31"/>
        <v>17</v>
      </c>
      <c r="K283" s="30">
        <f t="shared" si="32"/>
        <v>0</v>
      </c>
    </row>
    <row r="284" spans="1:11" ht="15">
      <c r="A284" s="279" t="s">
        <v>397</v>
      </c>
      <c r="B284" s="280"/>
      <c r="C284" s="280"/>
      <c r="D284" s="279"/>
      <c r="E284" s="279"/>
      <c r="F284" s="279"/>
      <c r="G284" s="279"/>
      <c r="H284" s="281"/>
      <c r="I284" s="281"/>
      <c r="J284" s="281"/>
      <c r="K284" s="282">
        <f>SUM(K258:K283)</f>
        <v>0</v>
      </c>
    </row>
    <row r="285" spans="1:11" ht="15">
      <c r="A285" s="110"/>
      <c r="B285" s="111"/>
      <c r="C285" s="37"/>
      <c r="D285" s="37"/>
      <c r="E285" s="97"/>
      <c r="F285" s="97"/>
      <c r="G285" s="97"/>
      <c r="H285" s="37"/>
      <c r="I285" s="38"/>
      <c r="J285" s="93"/>
      <c r="K285" s="112"/>
    </row>
    <row r="286" spans="1:11" ht="15">
      <c r="A286" s="283"/>
      <c r="B286" s="284"/>
      <c r="C286" s="284"/>
      <c r="D286" s="285"/>
      <c r="E286" s="285"/>
      <c r="F286" s="285"/>
      <c r="G286" s="285"/>
      <c r="H286" s="286"/>
      <c r="I286" s="287"/>
      <c r="J286" s="287"/>
      <c r="K286" s="288"/>
    </row>
    <row r="287" spans="1:11" ht="15">
      <c r="A287" s="134"/>
      <c r="B287" s="177" t="s">
        <v>398</v>
      </c>
      <c r="C287" s="178"/>
      <c r="D287" s="178"/>
      <c r="E287" s="210" t="s">
        <v>399</v>
      </c>
      <c r="F287" s="211"/>
      <c r="G287" s="211"/>
      <c r="H287" s="211"/>
      <c r="I287" s="211"/>
      <c r="J287" s="211"/>
      <c r="K287" s="212"/>
    </row>
    <row r="288" spans="1:11" ht="15">
      <c r="A288" s="134"/>
      <c r="B288" s="178"/>
      <c r="C288" s="178"/>
      <c r="D288" s="178"/>
      <c r="E288" s="135"/>
      <c r="F288" s="192" t="s">
        <v>396</v>
      </c>
      <c r="G288" s="192"/>
      <c r="H288" s="193"/>
      <c r="I288" s="194"/>
      <c r="J288" s="136"/>
      <c r="K288" s="137">
        <f>+K256</f>
        <v>0</v>
      </c>
    </row>
    <row r="289" spans="1:11" ht="15">
      <c r="A289" s="134"/>
      <c r="B289" s="178"/>
      <c r="C289" s="178"/>
      <c r="D289" s="178"/>
      <c r="E289" s="179" t="s">
        <v>400</v>
      </c>
      <c r="F289" s="186"/>
      <c r="G289" s="186"/>
      <c r="H289" s="186"/>
      <c r="I289" s="182"/>
      <c r="J289" s="138"/>
      <c r="K289" s="139">
        <f>-K288*0.05</f>
        <v>0</v>
      </c>
    </row>
    <row r="290" spans="1:11" ht="15">
      <c r="A290" s="134"/>
      <c r="B290" s="178"/>
      <c r="C290" s="178"/>
      <c r="D290" s="178"/>
      <c r="E290" s="135"/>
      <c r="F290" s="187" t="s">
        <v>397</v>
      </c>
      <c r="G290" s="187"/>
      <c r="H290" s="186"/>
      <c r="I290" s="182"/>
      <c r="J290" s="136"/>
      <c r="K290" s="137">
        <f>+K284</f>
        <v>0</v>
      </c>
    </row>
    <row r="291" spans="1:11" ht="15">
      <c r="A291" s="134"/>
      <c r="B291" s="178"/>
      <c r="C291" s="178"/>
      <c r="D291" s="178"/>
      <c r="E291" s="195" t="s">
        <v>401</v>
      </c>
      <c r="F291" s="188"/>
      <c r="G291" s="188"/>
      <c r="H291" s="181"/>
      <c r="I291" s="182"/>
      <c r="J291" s="138"/>
      <c r="K291" s="140">
        <v>0</v>
      </c>
    </row>
    <row r="292" spans="1:11" ht="15">
      <c r="A292" s="134"/>
      <c r="B292" s="178"/>
      <c r="C292" s="178"/>
      <c r="D292" s="178"/>
      <c r="E292" s="141"/>
      <c r="F292" s="183" t="s">
        <v>76</v>
      </c>
      <c r="G292" s="183"/>
      <c r="H292" s="184"/>
      <c r="I292" s="184"/>
      <c r="J292" s="144"/>
      <c r="K292" s="142">
        <f>SUM(K288:K291)</f>
        <v>0</v>
      </c>
    </row>
    <row r="293" spans="1:11" ht="15">
      <c r="A293" s="289"/>
      <c r="B293" s="284"/>
      <c r="C293" s="289"/>
      <c r="D293" s="284"/>
      <c r="E293" s="290"/>
      <c r="F293" s="291"/>
      <c r="G293" s="291"/>
      <c r="H293" s="292"/>
      <c r="I293" s="293"/>
      <c r="J293" s="294"/>
      <c r="K293" s="293"/>
    </row>
    <row r="294" spans="1:11" ht="15">
      <c r="A294" s="134"/>
      <c r="B294" s="177" t="s">
        <v>402</v>
      </c>
      <c r="C294" s="178"/>
      <c r="D294" s="178"/>
      <c r="E294" s="189" t="s">
        <v>399</v>
      </c>
      <c r="F294" s="190"/>
      <c r="G294" s="190"/>
      <c r="H294" s="190"/>
      <c r="I294" s="190"/>
      <c r="J294" s="190"/>
      <c r="K294" s="191"/>
    </row>
    <row r="295" spans="1:11" ht="15">
      <c r="A295" s="134"/>
      <c r="B295" s="178"/>
      <c r="C295" s="178"/>
      <c r="D295" s="178"/>
      <c r="E295" s="143"/>
      <c r="F295" s="192" t="s">
        <v>396</v>
      </c>
      <c r="G295" s="192"/>
      <c r="H295" s="193"/>
      <c r="I295" s="194"/>
      <c r="J295" s="136"/>
      <c r="K295" s="137">
        <f>+K256</f>
        <v>0</v>
      </c>
    </row>
    <row r="296" spans="1:11" ht="15">
      <c r="A296" s="134"/>
      <c r="B296" s="178"/>
      <c r="C296" s="178"/>
      <c r="D296" s="178"/>
      <c r="E296" s="179" t="s">
        <v>400</v>
      </c>
      <c r="F296" s="186"/>
      <c r="G296" s="186"/>
      <c r="H296" s="186"/>
      <c r="I296" s="182"/>
      <c r="J296" s="138"/>
      <c r="K296" s="139">
        <f>-K295*0.05</f>
        <v>0</v>
      </c>
    </row>
    <row r="297" spans="1:11" ht="15">
      <c r="A297" s="134"/>
      <c r="B297" s="178"/>
      <c r="C297" s="178"/>
      <c r="D297" s="178"/>
      <c r="E297" s="143"/>
      <c r="F297" s="187" t="s">
        <v>397</v>
      </c>
      <c r="G297" s="187"/>
      <c r="H297" s="186"/>
      <c r="I297" s="182"/>
      <c r="J297" s="136"/>
      <c r="K297" s="137">
        <f>+K284</f>
        <v>0</v>
      </c>
    </row>
    <row r="298" spans="1:11" ht="15">
      <c r="A298" s="134"/>
      <c r="B298" s="178"/>
      <c r="C298" s="178"/>
      <c r="D298" s="178"/>
      <c r="E298" s="179" t="s">
        <v>403</v>
      </c>
      <c r="F298" s="180"/>
      <c r="G298" s="180"/>
      <c r="H298" s="181"/>
      <c r="I298" s="182"/>
      <c r="J298" s="138"/>
      <c r="K298" s="140">
        <v>110</v>
      </c>
    </row>
    <row r="299" spans="1:11" ht="15">
      <c r="A299" s="134"/>
      <c r="B299" s="178"/>
      <c r="C299" s="178"/>
      <c r="D299" s="178"/>
      <c r="E299" s="141"/>
      <c r="F299" s="183" t="s">
        <v>76</v>
      </c>
      <c r="G299" s="183"/>
      <c r="H299" s="184"/>
      <c r="I299" s="184"/>
      <c r="J299" s="144"/>
      <c r="K299" s="142">
        <f>SUM(K295:K298)</f>
        <v>110</v>
      </c>
    </row>
    <row r="300" spans="1:11" ht="15">
      <c r="A300" s="289"/>
      <c r="B300" s="284"/>
      <c r="C300" s="289"/>
      <c r="D300" s="284"/>
      <c r="E300" s="290"/>
      <c r="F300" s="291"/>
      <c r="G300" s="291"/>
      <c r="H300" s="292"/>
      <c r="I300" s="293"/>
      <c r="J300" s="294"/>
      <c r="K300" s="293"/>
    </row>
    <row r="301" spans="1:11" ht="15">
      <c r="A301" s="134"/>
      <c r="B301" s="177" t="s">
        <v>404</v>
      </c>
      <c r="C301" s="178"/>
      <c r="D301" s="178"/>
      <c r="E301" s="189" t="s">
        <v>399</v>
      </c>
      <c r="F301" s="190"/>
      <c r="G301" s="190"/>
      <c r="H301" s="190"/>
      <c r="I301" s="190"/>
      <c r="J301" s="190"/>
      <c r="K301" s="191"/>
    </row>
    <row r="302" spans="1:11" ht="15">
      <c r="A302" s="134"/>
      <c r="B302" s="178"/>
      <c r="C302" s="178"/>
      <c r="D302" s="178"/>
      <c r="E302" s="143"/>
      <c r="F302" s="192" t="s">
        <v>396</v>
      </c>
      <c r="G302" s="192"/>
      <c r="H302" s="193"/>
      <c r="I302" s="194"/>
      <c r="J302" s="136"/>
      <c r="K302" s="137">
        <f>+K256</f>
        <v>0</v>
      </c>
    </row>
    <row r="303" spans="1:11" ht="15">
      <c r="A303" s="134"/>
      <c r="B303" s="178"/>
      <c r="C303" s="178"/>
      <c r="D303" s="178"/>
      <c r="E303" s="179" t="s">
        <v>400</v>
      </c>
      <c r="F303" s="186"/>
      <c r="G303" s="186"/>
      <c r="H303" s="186"/>
      <c r="I303" s="182"/>
      <c r="J303" s="138"/>
      <c r="K303" s="139">
        <f>-K302*0.05</f>
        <v>0</v>
      </c>
    </row>
    <row r="304" spans="1:11" ht="15">
      <c r="A304" s="134"/>
      <c r="B304" s="178"/>
      <c r="C304" s="178"/>
      <c r="D304" s="178"/>
      <c r="E304" s="143"/>
      <c r="F304" s="187" t="s">
        <v>397</v>
      </c>
      <c r="G304" s="187"/>
      <c r="H304" s="186"/>
      <c r="I304" s="182"/>
      <c r="J304" s="136"/>
      <c r="K304" s="137">
        <f>+K284</f>
        <v>0</v>
      </c>
    </row>
    <row r="305" spans="1:11" ht="15">
      <c r="A305" s="134"/>
      <c r="B305" s="178"/>
      <c r="C305" s="178"/>
      <c r="D305" s="178"/>
      <c r="E305" s="179" t="s">
        <v>403</v>
      </c>
      <c r="F305" s="180"/>
      <c r="G305" s="180"/>
      <c r="H305" s="181"/>
      <c r="I305" s="182"/>
      <c r="J305" s="138"/>
      <c r="K305" s="140">
        <v>55</v>
      </c>
    </row>
    <row r="306" spans="1:11" ht="15">
      <c r="A306" s="134"/>
      <c r="B306" s="178"/>
      <c r="C306" s="178"/>
      <c r="D306" s="178"/>
      <c r="E306" s="141"/>
      <c r="F306" s="183" t="s">
        <v>76</v>
      </c>
      <c r="G306" s="183"/>
      <c r="H306" s="184"/>
      <c r="I306" s="184"/>
      <c r="J306" s="144"/>
      <c r="K306" s="142">
        <f>SUM(K302:K305)</f>
        <v>55</v>
      </c>
    </row>
    <row r="307" spans="1:11" ht="15">
      <c r="A307" s="289"/>
      <c r="B307" s="284"/>
      <c r="C307" s="289"/>
      <c r="D307" s="284"/>
      <c r="E307" s="295"/>
      <c r="F307" s="296"/>
      <c r="G307" s="296"/>
      <c r="H307" s="297"/>
      <c r="I307" s="298"/>
      <c r="J307" s="299"/>
      <c r="K307" s="298"/>
    </row>
    <row r="308" spans="1:11" ht="15">
      <c r="A308" s="134"/>
      <c r="B308" s="177" t="s">
        <v>405</v>
      </c>
      <c r="C308" s="178"/>
      <c r="D308" s="178"/>
      <c r="E308" s="189" t="s">
        <v>399</v>
      </c>
      <c r="F308" s="190"/>
      <c r="G308" s="190"/>
      <c r="H308" s="190"/>
      <c r="I308" s="190"/>
      <c r="J308" s="190"/>
      <c r="K308" s="191"/>
    </row>
    <row r="309" spans="1:11" ht="15">
      <c r="A309" s="134"/>
      <c r="B309" s="178"/>
      <c r="C309" s="178"/>
      <c r="D309" s="178"/>
      <c r="E309" s="143"/>
      <c r="F309" s="192" t="s">
        <v>396</v>
      </c>
      <c r="G309" s="192"/>
      <c r="H309" s="193"/>
      <c r="I309" s="194"/>
      <c r="J309" s="136"/>
      <c r="K309" s="137">
        <f>+K256</f>
        <v>0</v>
      </c>
    </row>
    <row r="310" spans="1:11" ht="15">
      <c r="A310" s="134"/>
      <c r="B310" s="178"/>
      <c r="C310" s="178"/>
      <c r="D310" s="178"/>
      <c r="E310" s="179" t="s">
        <v>400</v>
      </c>
      <c r="F310" s="186"/>
      <c r="G310" s="186"/>
      <c r="H310" s="186"/>
      <c r="I310" s="182"/>
      <c r="J310" s="138"/>
      <c r="K310" s="139">
        <f>-K309*0.05</f>
        <v>0</v>
      </c>
    </row>
    <row r="311" spans="1:11" ht="15">
      <c r="A311" s="134"/>
      <c r="B311" s="178"/>
      <c r="C311" s="178"/>
      <c r="D311" s="178"/>
      <c r="E311" s="143"/>
      <c r="F311" s="187" t="s">
        <v>397</v>
      </c>
      <c r="G311" s="187"/>
      <c r="H311" s="186"/>
      <c r="I311" s="182"/>
      <c r="J311" s="136"/>
      <c r="K311" s="137">
        <f>+K284</f>
        <v>0</v>
      </c>
    </row>
    <row r="312" spans="1:11" ht="15">
      <c r="A312" s="134"/>
      <c r="B312" s="178"/>
      <c r="C312" s="178"/>
      <c r="D312" s="178"/>
      <c r="E312" s="179" t="s">
        <v>403</v>
      </c>
      <c r="F312" s="188"/>
      <c r="G312" s="188"/>
      <c r="H312" s="181"/>
      <c r="I312" s="182"/>
      <c r="J312" s="138"/>
      <c r="K312" s="140">
        <v>110</v>
      </c>
    </row>
    <row r="313" spans="1:11" ht="15">
      <c r="A313" s="134"/>
      <c r="B313" s="178"/>
      <c r="C313" s="178"/>
      <c r="D313" s="178"/>
      <c r="E313" s="141"/>
      <c r="F313" s="183" t="s">
        <v>76</v>
      </c>
      <c r="G313" s="183"/>
      <c r="H313" s="184"/>
      <c r="I313" s="184"/>
      <c r="J313" s="144"/>
      <c r="K313" s="142">
        <f>SUM(K309:K312)</f>
        <v>110</v>
      </c>
    </row>
    <row r="314" spans="1:11" ht="15">
      <c r="A314" s="289"/>
      <c r="B314" s="284"/>
      <c r="C314" s="289"/>
      <c r="D314" s="284"/>
      <c r="E314" s="295"/>
      <c r="F314" s="296"/>
      <c r="G314" s="296"/>
      <c r="H314" s="297"/>
      <c r="I314" s="298"/>
      <c r="J314" s="299"/>
      <c r="K314" s="298"/>
    </row>
    <row r="315" spans="1:11" ht="15">
      <c r="A315" s="213" t="s">
        <v>431</v>
      </c>
      <c r="B315" s="243" t="s">
        <v>425</v>
      </c>
      <c r="C315" s="244"/>
      <c r="D315" s="244"/>
      <c r="E315" s="189" t="s">
        <v>399</v>
      </c>
      <c r="F315" s="190"/>
      <c r="G315" s="190"/>
      <c r="H315" s="190"/>
      <c r="I315" s="190"/>
      <c r="J315" s="190"/>
      <c r="K315" s="191"/>
    </row>
    <row r="316" spans="1:11" ht="15">
      <c r="A316" s="214"/>
      <c r="B316" s="244"/>
      <c r="C316" s="244"/>
      <c r="D316" s="244"/>
      <c r="E316" s="143"/>
      <c r="F316" s="192" t="s">
        <v>396</v>
      </c>
      <c r="G316" s="192"/>
      <c r="H316" s="193"/>
      <c r="I316" s="194"/>
      <c r="J316" s="136"/>
      <c r="K316" s="137">
        <f>+K263</f>
        <v>0</v>
      </c>
    </row>
    <row r="317" spans="1:11" ht="15">
      <c r="A317" s="214"/>
      <c r="B317" s="244"/>
      <c r="C317" s="244"/>
      <c r="D317" s="244"/>
      <c r="E317" s="179" t="s">
        <v>400</v>
      </c>
      <c r="F317" s="186"/>
      <c r="G317" s="186"/>
      <c r="H317" s="186"/>
      <c r="I317" s="182"/>
      <c r="J317" s="138"/>
      <c r="K317" s="139">
        <f>-K316*0.05</f>
        <v>0</v>
      </c>
    </row>
    <row r="318" spans="1:11" ht="15">
      <c r="A318" s="214"/>
      <c r="B318" s="244"/>
      <c r="C318" s="244"/>
      <c r="D318" s="244"/>
      <c r="E318" s="143"/>
      <c r="F318" s="187" t="s">
        <v>397</v>
      </c>
      <c r="G318" s="187"/>
      <c r="H318" s="186"/>
      <c r="I318" s="182"/>
      <c r="J318" s="136"/>
      <c r="K318" s="137">
        <f>+K291</f>
        <v>0</v>
      </c>
    </row>
    <row r="319" spans="1:11" ht="15">
      <c r="A319" s="214"/>
      <c r="B319" s="244"/>
      <c r="C319" s="244"/>
      <c r="D319" s="244"/>
      <c r="E319" s="179" t="s">
        <v>403</v>
      </c>
      <c r="F319" s="188"/>
      <c r="G319" s="188"/>
      <c r="H319" s="181"/>
      <c r="I319" s="182"/>
      <c r="J319" s="138"/>
      <c r="K319" s="140">
        <v>60</v>
      </c>
    </row>
    <row r="320" spans="1:11" ht="15">
      <c r="A320" s="214"/>
      <c r="B320" s="244"/>
      <c r="C320" s="244"/>
      <c r="D320" s="244"/>
      <c r="E320" s="141"/>
      <c r="F320" s="183" t="s">
        <v>76</v>
      </c>
      <c r="G320" s="183"/>
      <c r="H320" s="184"/>
      <c r="I320" s="184"/>
      <c r="J320" s="144"/>
      <c r="K320" s="142">
        <f>SUM(K316:K319)</f>
        <v>60</v>
      </c>
    </row>
    <row r="321" spans="1:11" ht="18.75">
      <c r="A321" s="283"/>
      <c r="B321" s="300"/>
      <c r="C321" s="301" t="s">
        <v>375</v>
      </c>
      <c r="D321" s="302"/>
      <c r="E321" s="302"/>
      <c r="F321" s="302"/>
      <c r="G321" s="302"/>
      <c r="H321" s="302"/>
      <c r="I321" s="302"/>
      <c r="J321" s="302"/>
      <c r="K321" s="303"/>
    </row>
    <row r="322" spans="1:11" ht="15">
      <c r="A322" s="126"/>
      <c r="B322" s="127"/>
      <c r="C322" s="208" t="s">
        <v>406</v>
      </c>
      <c r="D322" s="216"/>
      <c r="E322" s="216"/>
      <c r="F322" s="216"/>
      <c r="G322" s="216"/>
      <c r="H322" s="216"/>
      <c r="I322" s="216"/>
      <c r="J322" s="216"/>
      <c r="K322" s="128"/>
    </row>
    <row r="323" spans="1:11" ht="15">
      <c r="A323" s="126"/>
      <c r="B323" s="127"/>
      <c r="C323" s="208" t="s">
        <v>407</v>
      </c>
      <c r="D323" s="216"/>
      <c r="E323" s="216"/>
      <c r="F323" s="216"/>
      <c r="G323" s="216"/>
      <c r="H323" s="216"/>
      <c r="I323" s="216"/>
      <c r="J323" s="216"/>
      <c r="K323" s="128"/>
    </row>
    <row r="324" spans="1:11" ht="15">
      <c r="A324" s="126"/>
      <c r="B324" s="127"/>
      <c r="C324" s="208" t="s">
        <v>376</v>
      </c>
      <c r="D324" s="216"/>
      <c r="E324" s="216"/>
      <c r="F324" s="216"/>
      <c r="G324" s="216"/>
      <c r="H324" s="216"/>
      <c r="I324" s="216"/>
      <c r="J324" s="216"/>
      <c r="K324" s="128"/>
    </row>
    <row r="325" spans="1:11" ht="15">
      <c r="A325" s="126"/>
      <c r="B325" s="127"/>
      <c r="C325" s="208" t="s">
        <v>377</v>
      </c>
      <c r="D325" s="216"/>
      <c r="E325" s="216"/>
      <c r="F325" s="216"/>
      <c r="G325" s="216"/>
      <c r="H325" s="216"/>
      <c r="I325" s="216"/>
      <c r="J325" s="216"/>
      <c r="K325" s="128"/>
    </row>
    <row r="326" spans="1:11" ht="15">
      <c r="A326" s="126"/>
      <c r="B326" s="129"/>
      <c r="C326" s="130"/>
      <c r="D326" s="217"/>
      <c r="E326" s="217"/>
      <c r="F326" s="217"/>
      <c r="G326" s="217"/>
      <c r="H326" s="217"/>
      <c r="I326" s="217"/>
      <c r="J326" s="217"/>
      <c r="K326" s="128"/>
    </row>
    <row r="327" spans="1:11" ht="15">
      <c r="A327" s="126"/>
      <c r="B327" s="129"/>
      <c r="C327" s="208" t="s">
        <v>378</v>
      </c>
      <c r="D327" s="209"/>
      <c r="E327" s="209"/>
      <c r="F327" s="209"/>
      <c r="G327" s="209"/>
      <c r="H327" s="209"/>
      <c r="I327" s="209"/>
      <c r="J327" s="209"/>
      <c r="K327" s="128"/>
    </row>
    <row r="328" spans="1:11" ht="15">
      <c r="A328" s="126"/>
      <c r="B328" s="129"/>
      <c r="C328" s="215" t="s">
        <v>379</v>
      </c>
      <c r="D328" s="216"/>
      <c r="E328" s="216"/>
      <c r="F328" s="216"/>
      <c r="G328" s="216"/>
      <c r="H328" s="216"/>
      <c r="I328" s="216"/>
      <c r="J328" s="216"/>
      <c r="K328" s="128"/>
    </row>
    <row r="329" spans="1:11" ht="15">
      <c r="A329" s="126"/>
      <c r="B329" s="129"/>
      <c r="C329" s="215" t="s">
        <v>380</v>
      </c>
      <c r="D329" s="216"/>
      <c r="E329" s="216"/>
      <c r="F329" s="216"/>
      <c r="G329" s="216"/>
      <c r="H329" s="216"/>
      <c r="I329" s="216"/>
      <c r="J329" s="216"/>
      <c r="K329" s="128"/>
    </row>
    <row r="330" spans="1:11" ht="15">
      <c r="A330" s="126"/>
      <c r="B330" s="129"/>
      <c r="C330" s="215" t="s">
        <v>381</v>
      </c>
      <c r="D330" s="216"/>
      <c r="E330" s="216"/>
      <c r="F330" s="216"/>
      <c r="G330" s="216"/>
      <c r="H330" s="216"/>
      <c r="I330" s="216"/>
      <c r="J330" s="216"/>
      <c r="K330" s="128"/>
    </row>
    <row r="331" spans="1:11" ht="15">
      <c r="A331" s="126"/>
      <c r="B331" s="129"/>
      <c r="C331" s="206" t="s">
        <v>382</v>
      </c>
      <c r="D331" s="207"/>
      <c r="E331" s="207"/>
      <c r="F331" s="207"/>
      <c r="G331" s="207"/>
      <c r="H331" s="207"/>
      <c r="I331" s="207"/>
      <c r="J331" s="207"/>
      <c r="K331" s="128"/>
    </row>
    <row r="332" spans="1:11" ht="15">
      <c r="A332" s="126"/>
      <c r="B332" s="131"/>
      <c r="C332" s="131"/>
      <c r="D332" s="131"/>
      <c r="E332" s="132"/>
      <c r="F332" s="132"/>
      <c r="G332" s="133"/>
      <c r="H332" s="133"/>
      <c r="I332" s="133"/>
      <c r="J332" s="132"/>
      <c r="K332" s="128"/>
    </row>
    <row r="333" spans="1:11" ht="15">
      <c r="A333" s="126"/>
      <c r="B333" s="131"/>
      <c r="C333" s="208" t="s">
        <v>383</v>
      </c>
      <c r="D333" s="209"/>
      <c r="E333" s="209"/>
      <c r="F333" s="209"/>
      <c r="G333" s="209"/>
      <c r="H333" s="209"/>
      <c r="I333" s="209"/>
      <c r="J333" s="209"/>
      <c r="K333" s="128"/>
    </row>
    <row r="334" spans="1:11" ht="15">
      <c r="A334" s="126"/>
      <c r="B334" s="131"/>
      <c r="C334" s="215" t="s">
        <v>384</v>
      </c>
      <c r="D334" s="216"/>
      <c r="E334" s="216"/>
      <c r="F334" s="216"/>
      <c r="G334" s="216"/>
      <c r="H334" s="216"/>
      <c r="I334" s="216"/>
      <c r="J334" s="216"/>
      <c r="K334" s="128"/>
    </row>
    <row r="335" spans="1:11" ht="15">
      <c r="A335" s="126"/>
      <c r="B335" s="131"/>
      <c r="C335" s="215" t="s">
        <v>385</v>
      </c>
      <c r="D335" s="216"/>
      <c r="E335" s="216"/>
      <c r="F335" s="216"/>
      <c r="G335" s="216"/>
      <c r="H335" s="216"/>
      <c r="I335" s="216"/>
      <c r="J335" s="216"/>
      <c r="K335" s="128"/>
    </row>
    <row r="336" spans="1:11" ht="15">
      <c r="A336" s="126"/>
      <c r="B336" s="131"/>
      <c r="C336" s="215" t="s">
        <v>386</v>
      </c>
      <c r="D336" s="216"/>
      <c r="E336" s="216"/>
      <c r="F336" s="216"/>
      <c r="G336" s="216"/>
      <c r="H336" s="216"/>
      <c r="I336" s="216"/>
      <c r="J336" s="216"/>
      <c r="K336" s="128"/>
    </row>
    <row r="337" spans="1:11" ht="15">
      <c r="A337" s="126"/>
      <c r="B337" s="131"/>
      <c r="C337" s="206" t="s">
        <v>387</v>
      </c>
      <c r="D337" s="207"/>
      <c r="E337" s="207"/>
      <c r="F337" s="207"/>
      <c r="G337" s="207"/>
      <c r="H337" s="207"/>
      <c r="I337" s="207"/>
      <c r="J337" s="207"/>
      <c r="K337" s="128"/>
    </row>
    <row r="338" spans="1:11" ht="15">
      <c r="A338" s="126"/>
      <c r="B338" s="131"/>
      <c r="C338" s="206" t="s">
        <v>388</v>
      </c>
      <c r="D338" s="207"/>
      <c r="E338" s="207"/>
      <c r="F338" s="207"/>
      <c r="G338" s="207"/>
      <c r="H338" s="207"/>
      <c r="I338" s="207"/>
      <c r="J338" s="207"/>
      <c r="K338" s="128"/>
    </row>
    <row r="339" spans="1:11" ht="15">
      <c r="A339" s="119"/>
      <c r="B339" s="5"/>
      <c r="G339" s="6"/>
      <c r="H339" s="120"/>
      <c r="I339" s="120"/>
      <c r="J339" s="120"/>
      <c r="K339" s="121"/>
    </row>
    <row r="340" spans="1:11" ht="15" customHeight="1">
      <c r="A340" s="203" t="s">
        <v>433</v>
      </c>
      <c r="B340" s="204"/>
      <c r="C340" s="204"/>
      <c r="D340" s="204"/>
      <c r="E340" s="204"/>
      <c r="F340" s="204"/>
      <c r="G340" s="204"/>
      <c r="H340" s="204"/>
      <c r="I340" s="204"/>
      <c r="J340" s="204"/>
      <c r="K340" s="205"/>
    </row>
    <row r="341" spans="1:11" ht="15">
      <c r="A341" s="304" t="s">
        <v>408</v>
      </c>
      <c r="B341" s="305"/>
      <c r="C341" s="305"/>
      <c r="D341" s="305"/>
      <c r="E341" s="305"/>
      <c r="F341" s="305"/>
      <c r="G341" s="305"/>
      <c r="H341" s="305"/>
      <c r="I341" s="305"/>
      <c r="J341" s="305"/>
      <c r="K341" s="306"/>
    </row>
  </sheetData>
  <sheetProtection password="CC26" sheet="1"/>
  <mergeCells count="150">
    <mergeCell ref="B76:D76"/>
    <mergeCell ref="B77:D77"/>
    <mergeCell ref="B81:C81"/>
    <mergeCell ref="B83:C83"/>
    <mergeCell ref="B84:C84"/>
    <mergeCell ref="B85:C85"/>
    <mergeCell ref="B67:D67"/>
    <mergeCell ref="B68:D68"/>
    <mergeCell ref="B70:D70"/>
    <mergeCell ref="B72:D72"/>
    <mergeCell ref="B73:D73"/>
    <mergeCell ref="B75:D75"/>
    <mergeCell ref="B58:C58"/>
    <mergeCell ref="B59:D59"/>
    <mergeCell ref="B60:D60"/>
    <mergeCell ref="B61:D61"/>
    <mergeCell ref="B65:D65"/>
    <mergeCell ref="B66:C66"/>
    <mergeCell ref="B51:D51"/>
    <mergeCell ref="B52:D52"/>
    <mergeCell ref="B53:D53"/>
    <mergeCell ref="B54:D54"/>
    <mergeCell ref="B56:D56"/>
    <mergeCell ref="B57:D57"/>
    <mergeCell ref="B44:C44"/>
    <mergeCell ref="B45:C45"/>
    <mergeCell ref="B46:C46"/>
    <mergeCell ref="B47:D47"/>
    <mergeCell ref="B48:D48"/>
    <mergeCell ref="B50:D50"/>
    <mergeCell ref="B38:C38"/>
    <mergeCell ref="B39:D39"/>
    <mergeCell ref="B40:C40"/>
    <mergeCell ref="B41:C41"/>
    <mergeCell ref="B42:C42"/>
    <mergeCell ref="B43:C43"/>
    <mergeCell ref="B32:C32"/>
    <mergeCell ref="B33:C33"/>
    <mergeCell ref="B34:D34"/>
    <mergeCell ref="B36:D36"/>
    <mergeCell ref="B37:D37"/>
    <mergeCell ref="B35:D35"/>
    <mergeCell ref="B26:D26"/>
    <mergeCell ref="B27:C27"/>
    <mergeCell ref="B28:C28"/>
    <mergeCell ref="B29:C29"/>
    <mergeCell ref="B30:C30"/>
    <mergeCell ref="B31:D31"/>
    <mergeCell ref="B1:G1"/>
    <mergeCell ref="H1:K1"/>
    <mergeCell ref="B22:D22"/>
    <mergeCell ref="B23:C23"/>
    <mergeCell ref="B24:C24"/>
    <mergeCell ref="B25:C25"/>
    <mergeCell ref="B21:C21"/>
    <mergeCell ref="B55:C55"/>
    <mergeCell ref="B49:C49"/>
    <mergeCell ref="E315:K315"/>
    <mergeCell ref="F316:I316"/>
    <mergeCell ref="E317:I317"/>
    <mergeCell ref="F318:I318"/>
    <mergeCell ref="E319:I319"/>
    <mergeCell ref="F320:I320"/>
    <mergeCell ref="B315:D320"/>
    <mergeCell ref="B79:C79"/>
    <mergeCell ref="B86:C86"/>
    <mergeCell ref="B82:C82"/>
    <mergeCell ref="A3:K3"/>
    <mergeCell ref="C11:K11"/>
    <mergeCell ref="C12:K12"/>
    <mergeCell ref="C13:K13"/>
    <mergeCell ref="C14:K14"/>
    <mergeCell ref="B15:K15"/>
    <mergeCell ref="C334:J334"/>
    <mergeCell ref="C335:J335"/>
    <mergeCell ref="C336:J336"/>
    <mergeCell ref="C337:J337"/>
    <mergeCell ref="C321:J321"/>
    <mergeCell ref="C322:J322"/>
    <mergeCell ref="C324:J324"/>
    <mergeCell ref="C325:J325"/>
    <mergeCell ref="C5:K5"/>
    <mergeCell ref="C6:K6"/>
    <mergeCell ref="C7:K7"/>
    <mergeCell ref="C8:K8"/>
    <mergeCell ref="C9:K9"/>
    <mergeCell ref="B248:C248"/>
    <mergeCell ref="B180:C180"/>
    <mergeCell ref="B63:C63"/>
    <mergeCell ref="C10:K10"/>
    <mergeCell ref="C17:K17"/>
    <mergeCell ref="C338:J338"/>
    <mergeCell ref="C327:J327"/>
    <mergeCell ref="C328:J328"/>
    <mergeCell ref="C329:J329"/>
    <mergeCell ref="C330:J330"/>
    <mergeCell ref="B111:C111"/>
    <mergeCell ref="D326:J326"/>
    <mergeCell ref="C323:J323"/>
    <mergeCell ref="B283:C283"/>
    <mergeCell ref="B112:C112"/>
    <mergeCell ref="A341:K341"/>
    <mergeCell ref="A284:G284"/>
    <mergeCell ref="A340:K340"/>
    <mergeCell ref="C331:J331"/>
    <mergeCell ref="C333:J333"/>
    <mergeCell ref="E287:K287"/>
    <mergeCell ref="A315:A320"/>
    <mergeCell ref="F288:I288"/>
    <mergeCell ref="E289:I289"/>
    <mergeCell ref="B287:D292"/>
    <mergeCell ref="A4:K4"/>
    <mergeCell ref="B263:C263"/>
    <mergeCell ref="A2:K2"/>
    <mergeCell ref="B94:C94"/>
    <mergeCell ref="B185:C185"/>
    <mergeCell ref="B113:C113"/>
    <mergeCell ref="B115:C115"/>
    <mergeCell ref="B114:C114"/>
    <mergeCell ref="F309:I309"/>
    <mergeCell ref="F290:I290"/>
    <mergeCell ref="E291:I291"/>
    <mergeCell ref="F292:I292"/>
    <mergeCell ref="B294:D299"/>
    <mergeCell ref="E294:K294"/>
    <mergeCell ref="F295:I295"/>
    <mergeCell ref="E296:I296"/>
    <mergeCell ref="F297:I297"/>
    <mergeCell ref="E298:I298"/>
    <mergeCell ref="B308:D313"/>
    <mergeCell ref="E310:I310"/>
    <mergeCell ref="F311:I311"/>
    <mergeCell ref="E312:I312"/>
    <mergeCell ref="F313:I313"/>
    <mergeCell ref="E301:K301"/>
    <mergeCell ref="F302:I302"/>
    <mergeCell ref="E303:I303"/>
    <mergeCell ref="F304:I304"/>
    <mergeCell ref="E308:K308"/>
    <mergeCell ref="B64:C64"/>
    <mergeCell ref="B301:D306"/>
    <mergeCell ref="E305:I305"/>
    <mergeCell ref="F306:I306"/>
    <mergeCell ref="F299:I299"/>
    <mergeCell ref="B264:C264"/>
    <mergeCell ref="B74:D74"/>
    <mergeCell ref="B71:D71"/>
    <mergeCell ref="B62:D62"/>
    <mergeCell ref="B69:D69"/>
    <mergeCell ref="B80:C80"/>
  </mergeCells>
  <printOptions/>
  <pageMargins left="0.25" right="0.25" top="0.75" bottom="0.75" header="0.3" footer="0.3"/>
  <pageSetup fitToHeight="0" fitToWidth="1" horizontalDpi="600" verticalDpi="600" orientation="portrait" paperSize="9" scale="62" r:id="rId4"/>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Annique RooibosStore</dc:creator>
  <cp:keywords/>
  <dc:description/>
  <cp:lastModifiedBy>Hendrik Geldenhuys</cp:lastModifiedBy>
  <cp:lastPrinted>2017-05-31T13:00:46Z</cp:lastPrinted>
  <dcterms:created xsi:type="dcterms:W3CDTF">2012-01-25T09:39:22Z</dcterms:created>
  <dcterms:modified xsi:type="dcterms:W3CDTF">2019-03-31T13:03:06Z</dcterms:modified>
  <cp:category/>
  <cp:version/>
  <cp:contentType/>
  <cp:contentStatus/>
</cp:coreProperties>
</file>